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53.1.19\r07\本所\08商工観光部\02観光課\5.観光統計\【継続】郡上市HP掲載用\"/>
    </mc:Choice>
  </mc:AlternateContent>
  <xr:revisionPtr revIDLastSave="0" documentId="8_{36C7461B-14AB-40D8-8AAC-53586BF98843}" xr6:coauthVersionLast="47" xr6:coauthVersionMax="47" xr10:uidLastSave="{00000000-0000-0000-0000-000000000000}"/>
  <bookViews>
    <workbookView xWindow="-110" yWindow="-110" windowWidth="19420" windowHeight="10300" xr2:uid="{8B7A78E9-1DB4-488E-A4D6-BF361AEEECC6}"/>
  </bookViews>
  <sheets>
    <sheet name="R6(推計含む）" sheetId="1" r:id="rId1"/>
  </sheets>
  <externalReferences>
    <externalReference r:id="rId2"/>
  </externalReferences>
  <definedNames>
    <definedName name="_xlnm.Print_Area" localSheetId="0">'R6(推計含む）'!$A$1:$P$58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" l="1"/>
  <c r="E57" i="1"/>
  <c r="N56" i="1"/>
  <c r="M56" i="1"/>
  <c r="L56" i="1"/>
  <c r="K56" i="1"/>
  <c r="J56" i="1"/>
  <c r="I56" i="1"/>
  <c r="H56" i="1"/>
  <c r="G56" i="1"/>
  <c r="F56" i="1"/>
  <c r="E56" i="1"/>
  <c r="D56" i="1"/>
  <c r="C56" i="1"/>
  <c r="O56" i="1" s="1"/>
  <c r="N55" i="1"/>
  <c r="M55" i="1"/>
  <c r="L55" i="1"/>
  <c r="K55" i="1"/>
  <c r="J55" i="1"/>
  <c r="I55" i="1"/>
  <c r="H55" i="1"/>
  <c r="G55" i="1"/>
  <c r="F55" i="1"/>
  <c r="E55" i="1"/>
  <c r="D55" i="1"/>
  <c r="C55" i="1"/>
  <c r="O55" i="1" s="1"/>
  <c r="N54" i="1"/>
  <c r="N58" i="1" s="1"/>
  <c r="M54" i="1"/>
  <c r="M58" i="1" s="1"/>
  <c r="L54" i="1"/>
  <c r="L58" i="1" s="1"/>
  <c r="K54" i="1"/>
  <c r="K58" i="1" s="1"/>
  <c r="J54" i="1"/>
  <c r="J58" i="1" s="1"/>
  <c r="I54" i="1"/>
  <c r="I58" i="1" s="1"/>
  <c r="H54" i="1"/>
  <c r="H58" i="1" s="1"/>
  <c r="G54" i="1"/>
  <c r="G58" i="1" s="1"/>
  <c r="F54" i="1"/>
  <c r="F58" i="1" s="1"/>
  <c r="E54" i="1"/>
  <c r="E58" i="1" s="1"/>
  <c r="D54" i="1"/>
  <c r="C54" i="1"/>
  <c r="C58" i="1" s="1"/>
  <c r="N53" i="1"/>
  <c r="N57" i="1" s="1"/>
  <c r="M53" i="1"/>
  <c r="M57" i="1" s="1"/>
  <c r="L53" i="1"/>
  <c r="L57" i="1" s="1"/>
  <c r="K53" i="1"/>
  <c r="K57" i="1" s="1"/>
  <c r="J53" i="1"/>
  <c r="J57" i="1" s="1"/>
  <c r="I53" i="1"/>
  <c r="I57" i="1" s="1"/>
  <c r="H53" i="1"/>
  <c r="H57" i="1" s="1"/>
  <c r="G53" i="1"/>
  <c r="G57" i="1" s="1"/>
  <c r="F53" i="1"/>
  <c r="F57" i="1" s="1"/>
  <c r="E53" i="1"/>
  <c r="D53" i="1"/>
  <c r="D57" i="1" s="1"/>
  <c r="C53" i="1"/>
  <c r="C57" i="1" s="1"/>
  <c r="J52" i="1"/>
  <c r="G52" i="1"/>
  <c r="F52" i="1"/>
  <c r="K51" i="1"/>
  <c r="H51" i="1"/>
  <c r="G51" i="1"/>
  <c r="N50" i="1"/>
  <c r="M50" i="1"/>
  <c r="L50" i="1"/>
  <c r="K50" i="1"/>
  <c r="J50" i="1"/>
  <c r="I50" i="1"/>
  <c r="H50" i="1"/>
  <c r="G50" i="1"/>
  <c r="F50" i="1"/>
  <c r="E50" i="1"/>
  <c r="D50" i="1"/>
  <c r="C50" i="1"/>
  <c r="O50" i="1" s="1"/>
  <c r="N49" i="1"/>
  <c r="M49" i="1"/>
  <c r="L49" i="1"/>
  <c r="K49" i="1"/>
  <c r="J49" i="1"/>
  <c r="I49" i="1"/>
  <c r="H49" i="1"/>
  <c r="G49" i="1"/>
  <c r="F49" i="1"/>
  <c r="E49" i="1"/>
  <c r="D49" i="1"/>
  <c r="C49" i="1"/>
  <c r="O49" i="1" s="1"/>
  <c r="N48" i="1"/>
  <c r="N52" i="1" s="1"/>
  <c r="M48" i="1"/>
  <c r="M52" i="1" s="1"/>
  <c r="L48" i="1"/>
  <c r="L52" i="1" s="1"/>
  <c r="K48" i="1"/>
  <c r="K52" i="1" s="1"/>
  <c r="J48" i="1"/>
  <c r="I48" i="1"/>
  <c r="I52" i="1" s="1"/>
  <c r="H48" i="1"/>
  <c r="H52" i="1" s="1"/>
  <c r="G48" i="1"/>
  <c r="F48" i="1"/>
  <c r="E48" i="1"/>
  <c r="E52" i="1" s="1"/>
  <c r="D48" i="1"/>
  <c r="D52" i="1" s="1"/>
  <c r="C48" i="1"/>
  <c r="C52" i="1" s="1"/>
  <c r="N47" i="1"/>
  <c r="N51" i="1" s="1"/>
  <c r="M47" i="1"/>
  <c r="M51" i="1" s="1"/>
  <c r="L47" i="1"/>
  <c r="L51" i="1" s="1"/>
  <c r="K47" i="1"/>
  <c r="J47" i="1"/>
  <c r="J51" i="1" s="1"/>
  <c r="I47" i="1"/>
  <c r="I51" i="1" s="1"/>
  <c r="H47" i="1"/>
  <c r="G47" i="1"/>
  <c r="F47" i="1"/>
  <c r="F51" i="1" s="1"/>
  <c r="E47" i="1"/>
  <c r="E51" i="1" s="1"/>
  <c r="D47" i="1"/>
  <c r="D51" i="1" s="1"/>
  <c r="C47" i="1"/>
  <c r="C51" i="1" s="1"/>
  <c r="M46" i="1"/>
  <c r="D46" i="1"/>
  <c r="N45" i="1"/>
  <c r="E45" i="1"/>
  <c r="N44" i="1"/>
  <c r="M44" i="1"/>
  <c r="L44" i="1"/>
  <c r="K44" i="1"/>
  <c r="J44" i="1"/>
  <c r="I44" i="1"/>
  <c r="H44" i="1"/>
  <c r="G44" i="1"/>
  <c r="F44" i="1"/>
  <c r="E44" i="1"/>
  <c r="D44" i="1"/>
  <c r="C44" i="1"/>
  <c r="O44" i="1" s="1"/>
  <c r="N43" i="1"/>
  <c r="M43" i="1"/>
  <c r="L43" i="1"/>
  <c r="K43" i="1"/>
  <c r="J43" i="1"/>
  <c r="I43" i="1"/>
  <c r="H43" i="1"/>
  <c r="G43" i="1"/>
  <c r="F43" i="1"/>
  <c r="E43" i="1"/>
  <c r="D43" i="1"/>
  <c r="C43" i="1"/>
  <c r="O43" i="1" s="1"/>
  <c r="N42" i="1"/>
  <c r="N46" i="1" s="1"/>
  <c r="M42" i="1"/>
  <c r="L42" i="1"/>
  <c r="L46" i="1" s="1"/>
  <c r="K42" i="1"/>
  <c r="K46" i="1" s="1"/>
  <c r="J42" i="1"/>
  <c r="J46" i="1" s="1"/>
  <c r="I42" i="1"/>
  <c r="I46" i="1" s="1"/>
  <c r="H42" i="1"/>
  <c r="H46" i="1" s="1"/>
  <c r="G42" i="1"/>
  <c r="G46" i="1" s="1"/>
  <c r="F42" i="1"/>
  <c r="F46" i="1" s="1"/>
  <c r="E42" i="1"/>
  <c r="E46" i="1" s="1"/>
  <c r="D42" i="1"/>
  <c r="C42" i="1"/>
  <c r="C46" i="1" s="1"/>
  <c r="O46" i="1" s="1"/>
  <c r="N41" i="1"/>
  <c r="M41" i="1"/>
  <c r="M45" i="1" s="1"/>
  <c r="L41" i="1"/>
  <c r="L45" i="1" s="1"/>
  <c r="K41" i="1"/>
  <c r="K45" i="1" s="1"/>
  <c r="J41" i="1"/>
  <c r="J45" i="1" s="1"/>
  <c r="I41" i="1"/>
  <c r="I45" i="1" s="1"/>
  <c r="H41" i="1"/>
  <c r="H45" i="1" s="1"/>
  <c r="G41" i="1"/>
  <c r="G45" i="1" s="1"/>
  <c r="F41" i="1"/>
  <c r="F45" i="1" s="1"/>
  <c r="E41" i="1"/>
  <c r="D41" i="1"/>
  <c r="D45" i="1" s="1"/>
  <c r="C41" i="1"/>
  <c r="C45" i="1" s="1"/>
  <c r="O45" i="1" s="1"/>
  <c r="J40" i="1"/>
  <c r="G40" i="1"/>
  <c r="K39" i="1"/>
  <c r="H39" i="1"/>
  <c r="N38" i="1"/>
  <c r="M38" i="1"/>
  <c r="L38" i="1"/>
  <c r="K38" i="1"/>
  <c r="J38" i="1"/>
  <c r="I38" i="1"/>
  <c r="H38" i="1"/>
  <c r="G38" i="1"/>
  <c r="F38" i="1"/>
  <c r="E38" i="1"/>
  <c r="D38" i="1"/>
  <c r="C38" i="1"/>
  <c r="O38" i="1" s="1"/>
  <c r="N37" i="1"/>
  <c r="M37" i="1"/>
  <c r="L37" i="1"/>
  <c r="K37" i="1"/>
  <c r="J37" i="1"/>
  <c r="H37" i="1"/>
  <c r="G37" i="1"/>
  <c r="F37" i="1"/>
  <c r="E37" i="1"/>
  <c r="D37" i="1"/>
  <c r="C37" i="1"/>
  <c r="N36" i="1"/>
  <c r="N40" i="1" s="1"/>
  <c r="M36" i="1"/>
  <c r="M40" i="1" s="1"/>
  <c r="L36" i="1"/>
  <c r="L40" i="1" s="1"/>
  <c r="K36" i="1"/>
  <c r="K40" i="1" s="1"/>
  <c r="J36" i="1"/>
  <c r="I36" i="1"/>
  <c r="I40" i="1" s="1"/>
  <c r="H36" i="1"/>
  <c r="H40" i="1" s="1"/>
  <c r="G36" i="1"/>
  <c r="F36" i="1"/>
  <c r="F40" i="1" s="1"/>
  <c r="E36" i="1"/>
  <c r="E40" i="1" s="1"/>
  <c r="D36" i="1"/>
  <c r="D40" i="1" s="1"/>
  <c r="C36" i="1"/>
  <c r="C40" i="1" s="1"/>
  <c r="N35" i="1"/>
  <c r="N39" i="1" s="1"/>
  <c r="M35" i="1"/>
  <c r="M39" i="1" s="1"/>
  <c r="L35" i="1"/>
  <c r="L39" i="1" s="1"/>
  <c r="K35" i="1"/>
  <c r="J35" i="1"/>
  <c r="J39" i="1" s="1"/>
  <c r="H35" i="1"/>
  <c r="G35" i="1"/>
  <c r="G39" i="1" s="1"/>
  <c r="F35" i="1"/>
  <c r="F39" i="1" s="1"/>
  <c r="E35" i="1"/>
  <c r="E39" i="1" s="1"/>
  <c r="D35" i="1"/>
  <c r="D39" i="1" s="1"/>
  <c r="C35" i="1"/>
  <c r="D34" i="1"/>
  <c r="E33" i="1"/>
  <c r="N32" i="1"/>
  <c r="M32" i="1"/>
  <c r="L32" i="1"/>
  <c r="K32" i="1"/>
  <c r="J32" i="1"/>
  <c r="I32" i="1"/>
  <c r="H32" i="1"/>
  <c r="G32" i="1"/>
  <c r="F32" i="1"/>
  <c r="E32" i="1"/>
  <c r="D32" i="1"/>
  <c r="C32" i="1"/>
  <c r="O32" i="1" s="1"/>
  <c r="N31" i="1"/>
  <c r="M31" i="1"/>
  <c r="L31" i="1"/>
  <c r="K31" i="1"/>
  <c r="J31" i="1"/>
  <c r="I31" i="1"/>
  <c r="H31" i="1"/>
  <c r="G31" i="1"/>
  <c r="F31" i="1"/>
  <c r="E31" i="1"/>
  <c r="D31" i="1"/>
  <c r="C31" i="1"/>
  <c r="O31" i="1" s="1"/>
  <c r="N30" i="1"/>
  <c r="N34" i="1" s="1"/>
  <c r="M30" i="1"/>
  <c r="M34" i="1" s="1"/>
  <c r="L30" i="1"/>
  <c r="L34" i="1" s="1"/>
  <c r="K30" i="1"/>
  <c r="K34" i="1" s="1"/>
  <c r="J30" i="1"/>
  <c r="J34" i="1" s="1"/>
  <c r="I30" i="1"/>
  <c r="I34" i="1" s="1"/>
  <c r="H30" i="1"/>
  <c r="H34" i="1" s="1"/>
  <c r="G30" i="1"/>
  <c r="G34" i="1" s="1"/>
  <c r="F30" i="1"/>
  <c r="F34" i="1" s="1"/>
  <c r="E30" i="1"/>
  <c r="E34" i="1" s="1"/>
  <c r="D30" i="1"/>
  <c r="C30" i="1"/>
  <c r="C34" i="1" s="1"/>
  <c r="N29" i="1"/>
  <c r="N33" i="1" s="1"/>
  <c r="M29" i="1"/>
  <c r="M33" i="1" s="1"/>
  <c r="L29" i="1"/>
  <c r="L33" i="1" s="1"/>
  <c r="K29" i="1"/>
  <c r="K33" i="1" s="1"/>
  <c r="J29" i="1"/>
  <c r="J33" i="1" s="1"/>
  <c r="I29" i="1"/>
  <c r="I33" i="1" s="1"/>
  <c r="H29" i="1"/>
  <c r="H33" i="1" s="1"/>
  <c r="G29" i="1"/>
  <c r="G33" i="1" s="1"/>
  <c r="F29" i="1"/>
  <c r="F33" i="1" s="1"/>
  <c r="E29" i="1"/>
  <c r="D29" i="1"/>
  <c r="D33" i="1" s="1"/>
  <c r="C29" i="1"/>
  <c r="C33" i="1" s="1"/>
  <c r="J28" i="1"/>
  <c r="K27" i="1"/>
  <c r="N26" i="1"/>
  <c r="M26" i="1"/>
  <c r="L26" i="1"/>
  <c r="L8" i="1" s="1"/>
  <c r="K26" i="1"/>
  <c r="J26" i="1"/>
  <c r="I26" i="1"/>
  <c r="H26" i="1"/>
  <c r="G26" i="1"/>
  <c r="F26" i="1"/>
  <c r="E26" i="1"/>
  <c r="D26" i="1"/>
  <c r="C26" i="1"/>
  <c r="O26" i="1" s="1"/>
  <c r="N25" i="1"/>
  <c r="M25" i="1"/>
  <c r="M7" i="1" s="1"/>
  <c r="L25" i="1"/>
  <c r="K25" i="1"/>
  <c r="J25" i="1"/>
  <c r="I25" i="1"/>
  <c r="H25" i="1"/>
  <c r="G25" i="1"/>
  <c r="F25" i="1"/>
  <c r="E25" i="1"/>
  <c r="D25" i="1"/>
  <c r="C25" i="1"/>
  <c r="O25" i="1" s="1"/>
  <c r="N24" i="1"/>
  <c r="N6" i="1" s="1"/>
  <c r="N10" i="1" s="1"/>
  <c r="N14" i="1" s="1"/>
  <c r="M24" i="1"/>
  <c r="M28" i="1" s="1"/>
  <c r="L24" i="1"/>
  <c r="L28" i="1" s="1"/>
  <c r="K24" i="1"/>
  <c r="K28" i="1" s="1"/>
  <c r="J24" i="1"/>
  <c r="I24" i="1"/>
  <c r="I28" i="1" s="1"/>
  <c r="H24" i="1"/>
  <c r="H28" i="1" s="1"/>
  <c r="G24" i="1"/>
  <c r="G28" i="1" s="1"/>
  <c r="F24" i="1"/>
  <c r="F28" i="1" s="1"/>
  <c r="E24" i="1"/>
  <c r="E28" i="1" s="1"/>
  <c r="D24" i="1"/>
  <c r="D28" i="1" s="1"/>
  <c r="C24" i="1"/>
  <c r="C28" i="1" s="1"/>
  <c r="N23" i="1"/>
  <c r="N27" i="1" s="1"/>
  <c r="M23" i="1"/>
  <c r="M27" i="1" s="1"/>
  <c r="L23" i="1"/>
  <c r="L27" i="1" s="1"/>
  <c r="K23" i="1"/>
  <c r="J23" i="1"/>
  <c r="J27" i="1" s="1"/>
  <c r="I23" i="1"/>
  <c r="I27" i="1" s="1"/>
  <c r="H23" i="1"/>
  <c r="H27" i="1" s="1"/>
  <c r="G23" i="1"/>
  <c r="G27" i="1" s="1"/>
  <c r="F23" i="1"/>
  <c r="F27" i="1" s="1"/>
  <c r="E23" i="1"/>
  <c r="E27" i="1" s="1"/>
  <c r="D23" i="1"/>
  <c r="D27" i="1" s="1"/>
  <c r="C23" i="1"/>
  <c r="O23" i="1" s="1"/>
  <c r="D22" i="1"/>
  <c r="E21" i="1"/>
  <c r="N20" i="1"/>
  <c r="M20" i="1"/>
  <c r="L20" i="1"/>
  <c r="K20" i="1"/>
  <c r="J20" i="1"/>
  <c r="I20" i="1"/>
  <c r="H20" i="1"/>
  <c r="G20" i="1"/>
  <c r="F20" i="1"/>
  <c r="F8" i="1" s="1"/>
  <c r="E20" i="1"/>
  <c r="D20" i="1"/>
  <c r="C20" i="1"/>
  <c r="O20" i="1" s="1"/>
  <c r="N19" i="1"/>
  <c r="M19" i="1"/>
  <c r="L19" i="1"/>
  <c r="K19" i="1"/>
  <c r="J19" i="1"/>
  <c r="I19" i="1"/>
  <c r="H19" i="1"/>
  <c r="G19" i="1"/>
  <c r="G7" i="1" s="1"/>
  <c r="F19" i="1"/>
  <c r="E19" i="1"/>
  <c r="D19" i="1"/>
  <c r="C19" i="1"/>
  <c r="O19" i="1" s="1"/>
  <c r="N18" i="1"/>
  <c r="N22" i="1" s="1"/>
  <c r="M18" i="1"/>
  <c r="M22" i="1" s="1"/>
  <c r="L18" i="1"/>
  <c r="L22" i="1" s="1"/>
  <c r="K18" i="1"/>
  <c r="K22" i="1" s="1"/>
  <c r="J18" i="1"/>
  <c r="J22" i="1" s="1"/>
  <c r="I18" i="1"/>
  <c r="I22" i="1" s="1"/>
  <c r="H18" i="1"/>
  <c r="H22" i="1" s="1"/>
  <c r="G18" i="1"/>
  <c r="G22" i="1" s="1"/>
  <c r="F18" i="1"/>
  <c r="F22" i="1" s="1"/>
  <c r="E18" i="1"/>
  <c r="E22" i="1" s="1"/>
  <c r="D18" i="1"/>
  <c r="C18" i="1"/>
  <c r="C22" i="1" s="1"/>
  <c r="N17" i="1"/>
  <c r="N21" i="1" s="1"/>
  <c r="M17" i="1"/>
  <c r="M21" i="1" s="1"/>
  <c r="L17" i="1"/>
  <c r="L21" i="1" s="1"/>
  <c r="K17" i="1"/>
  <c r="K21" i="1" s="1"/>
  <c r="J17" i="1"/>
  <c r="J21" i="1" s="1"/>
  <c r="I17" i="1"/>
  <c r="I21" i="1" s="1"/>
  <c r="H17" i="1"/>
  <c r="H21" i="1" s="1"/>
  <c r="G17" i="1"/>
  <c r="G21" i="1" s="1"/>
  <c r="F17" i="1"/>
  <c r="F21" i="1" s="1"/>
  <c r="E17" i="1"/>
  <c r="D17" i="1"/>
  <c r="D21" i="1" s="1"/>
  <c r="C17" i="1"/>
  <c r="C21" i="1" s="1"/>
  <c r="N12" i="1"/>
  <c r="M12" i="1"/>
  <c r="L12" i="1"/>
  <c r="K12" i="1"/>
  <c r="J12" i="1"/>
  <c r="I12" i="1"/>
  <c r="H12" i="1"/>
  <c r="G12" i="1"/>
  <c r="F12" i="1"/>
  <c r="E12" i="1"/>
  <c r="D12" i="1"/>
  <c r="C12" i="1"/>
  <c r="O12" i="1" s="1"/>
  <c r="N11" i="1"/>
  <c r="M11" i="1"/>
  <c r="L11" i="1"/>
  <c r="K11" i="1"/>
  <c r="J11" i="1"/>
  <c r="H11" i="1"/>
  <c r="G11" i="1"/>
  <c r="F11" i="1"/>
  <c r="E11" i="1"/>
  <c r="D11" i="1"/>
  <c r="C11" i="1"/>
  <c r="C10" i="1"/>
  <c r="C14" i="1" s="1"/>
  <c r="D9" i="1"/>
  <c r="D13" i="1" s="1"/>
  <c r="N8" i="1"/>
  <c r="M8" i="1"/>
  <c r="K8" i="1"/>
  <c r="J8" i="1"/>
  <c r="I8" i="1"/>
  <c r="H8" i="1"/>
  <c r="G8" i="1"/>
  <c r="E8" i="1"/>
  <c r="D8" i="1"/>
  <c r="C8" i="1"/>
  <c r="N7" i="1"/>
  <c r="L7" i="1"/>
  <c r="K7" i="1"/>
  <c r="J7" i="1"/>
  <c r="H7" i="1"/>
  <c r="F7" i="1"/>
  <c r="E7" i="1"/>
  <c r="D7" i="1"/>
  <c r="C7" i="1"/>
  <c r="M6" i="1"/>
  <c r="M10" i="1" s="1"/>
  <c r="M14" i="1" s="1"/>
  <c r="L6" i="1"/>
  <c r="K6" i="1"/>
  <c r="K10" i="1" s="1"/>
  <c r="K14" i="1" s="1"/>
  <c r="J6" i="1"/>
  <c r="J10" i="1" s="1"/>
  <c r="J14" i="1" s="1"/>
  <c r="I6" i="1"/>
  <c r="I10" i="1" s="1"/>
  <c r="I14" i="1" s="1"/>
  <c r="G6" i="1"/>
  <c r="G10" i="1" s="1"/>
  <c r="G14" i="1" s="1"/>
  <c r="F6" i="1"/>
  <c r="F10" i="1" s="1"/>
  <c r="F14" i="1" s="1"/>
  <c r="E6" i="1"/>
  <c r="E10" i="1" s="1"/>
  <c r="E14" i="1" s="1"/>
  <c r="D6" i="1"/>
  <c r="D10" i="1" s="1"/>
  <c r="D14" i="1" s="1"/>
  <c r="C6" i="1"/>
  <c r="N5" i="1"/>
  <c r="N9" i="1" s="1"/>
  <c r="N13" i="1" s="1"/>
  <c r="M5" i="1"/>
  <c r="L5" i="1"/>
  <c r="L9" i="1" s="1"/>
  <c r="L13" i="1" s="1"/>
  <c r="K5" i="1"/>
  <c r="K9" i="1" s="1"/>
  <c r="K13" i="1" s="1"/>
  <c r="J5" i="1"/>
  <c r="J9" i="1" s="1"/>
  <c r="J13" i="1" s="1"/>
  <c r="H5" i="1"/>
  <c r="H9" i="1" s="1"/>
  <c r="H13" i="1" s="1"/>
  <c r="G5" i="1"/>
  <c r="G9" i="1" s="1"/>
  <c r="G13" i="1" s="1"/>
  <c r="F5" i="1"/>
  <c r="F9" i="1" s="1"/>
  <c r="F13" i="1" s="1"/>
  <c r="E5" i="1"/>
  <c r="E9" i="1" s="1"/>
  <c r="E13" i="1" s="1"/>
  <c r="D5" i="1"/>
  <c r="G15" i="1" l="1"/>
  <c r="O28" i="1"/>
  <c r="L10" i="1"/>
  <c r="L14" i="1" s="1"/>
  <c r="O21" i="1"/>
  <c r="O52" i="1"/>
  <c r="O22" i="1"/>
  <c r="O51" i="1"/>
  <c r="O8" i="1"/>
  <c r="M9" i="1"/>
  <c r="M13" i="1" s="1"/>
  <c r="O33" i="1"/>
  <c r="O34" i="1"/>
  <c r="O40" i="1"/>
  <c r="O57" i="1"/>
  <c r="O58" i="1"/>
  <c r="O47" i="1"/>
  <c r="H6" i="1"/>
  <c r="H10" i="1" s="1"/>
  <c r="H14" i="1" s="1"/>
  <c r="O14" i="1" s="1"/>
  <c r="O24" i="1"/>
  <c r="O36" i="1"/>
  <c r="O48" i="1"/>
  <c r="C27" i="1"/>
  <c r="O27" i="1" s="1"/>
  <c r="N28" i="1"/>
  <c r="C39" i="1"/>
  <c r="O17" i="1"/>
  <c r="O29" i="1"/>
  <c r="O41" i="1"/>
  <c r="O53" i="1"/>
  <c r="C5" i="1"/>
  <c r="O18" i="1"/>
  <c r="O30" i="1"/>
  <c r="O42" i="1"/>
  <c r="O54" i="1"/>
  <c r="C9" i="1" l="1"/>
  <c r="O10" i="1"/>
  <c r="O6" i="1"/>
  <c r="C13" i="1" l="1"/>
  <c r="I37" i="1" l="1"/>
  <c r="I35" i="1" l="1"/>
  <c r="I7" i="1"/>
  <c r="O7" i="1" s="1"/>
  <c r="O37" i="1"/>
  <c r="I39" i="1" l="1"/>
  <c r="O39" i="1" s="1"/>
  <c r="I5" i="1"/>
  <c r="O35" i="1"/>
  <c r="I9" i="1" l="1"/>
  <c r="O5" i="1"/>
  <c r="O9" i="1" l="1"/>
  <c r="I11" i="1"/>
  <c r="O11" i="1" s="1"/>
  <c r="I13" i="1" l="1"/>
  <c r="O13" i="1" s="1"/>
</calcChain>
</file>

<file path=xl/sharedStrings.xml><?xml version="1.0" encoding="utf-8"?>
<sst xmlns="http://schemas.openxmlformats.org/spreadsheetml/2006/main" count="89" uniqueCount="31">
  <si>
    <r>
      <rPr>
        <b/>
        <sz val="10"/>
        <color rgb="FF000000"/>
        <rFont val="ＭＳ Ｐ明朝"/>
        <family val="1"/>
        <charset val="128"/>
      </rPr>
      <t>令和</t>
    </r>
    <r>
      <rPr>
        <b/>
        <sz val="10"/>
        <color rgb="FF000000"/>
        <rFont val="Century"/>
        <family val="1"/>
      </rPr>
      <t>6</t>
    </r>
    <r>
      <rPr>
        <b/>
        <sz val="10"/>
        <color rgb="FF000000"/>
        <rFont val="ＭＳ Ｐ明朝"/>
        <family val="1"/>
        <charset val="128"/>
      </rPr>
      <t>年</t>
    </r>
    <r>
      <rPr>
        <b/>
        <sz val="10"/>
        <color rgb="FF000000"/>
        <rFont val="Century"/>
        <family val="1"/>
      </rPr>
      <t xml:space="preserve"> </t>
    </r>
    <r>
      <rPr>
        <b/>
        <sz val="10"/>
        <color rgb="FF000000"/>
        <rFont val="ＭＳ Ｐ明朝"/>
        <family val="1"/>
        <charset val="128"/>
      </rPr>
      <t>市内宿泊施設宿泊客数調査</t>
    </r>
    <phoneticPr fontId="2"/>
  </si>
  <si>
    <t>単位：人</t>
  </si>
  <si>
    <r>
      <rPr>
        <sz val="10"/>
        <rFont val="ＭＳ Ｐ明朝"/>
        <family val="1"/>
        <charset val="128"/>
      </rPr>
      <t>１　月</t>
    </r>
  </si>
  <si>
    <r>
      <rPr>
        <sz val="10"/>
        <rFont val="ＭＳ Ｐ明朝"/>
        <family val="1"/>
        <charset val="128"/>
      </rPr>
      <t>２　月</t>
    </r>
  </si>
  <si>
    <r>
      <rPr>
        <sz val="10"/>
        <rFont val="ＭＳ Ｐ明朝"/>
        <family val="1"/>
        <charset val="128"/>
      </rPr>
      <t>３　月</t>
    </r>
  </si>
  <si>
    <r>
      <rPr>
        <sz val="10"/>
        <rFont val="ＭＳ Ｐ明朝"/>
        <family val="1"/>
        <charset val="128"/>
      </rPr>
      <t>４　月</t>
    </r>
  </si>
  <si>
    <r>
      <rPr>
        <sz val="10"/>
        <rFont val="ＭＳ Ｐ明朝"/>
        <family val="1"/>
        <charset val="128"/>
      </rPr>
      <t>５　月</t>
    </r>
  </si>
  <si>
    <r>
      <rPr>
        <sz val="10"/>
        <rFont val="ＭＳ Ｐ明朝"/>
        <family val="1"/>
        <charset val="128"/>
      </rPr>
      <t>６　月</t>
    </r>
  </si>
  <si>
    <r>
      <rPr>
        <sz val="10"/>
        <rFont val="ＭＳ Ｐ明朝"/>
        <family val="1"/>
        <charset val="128"/>
      </rPr>
      <t>７　月</t>
    </r>
  </si>
  <si>
    <r>
      <rPr>
        <sz val="10"/>
        <rFont val="ＭＳ Ｐ明朝"/>
        <family val="1"/>
        <charset val="128"/>
      </rPr>
      <t>８　月</t>
    </r>
  </si>
  <si>
    <r>
      <rPr>
        <sz val="10"/>
        <rFont val="ＭＳ Ｐ明朝"/>
        <family val="1"/>
        <charset val="128"/>
      </rPr>
      <t>９　月</t>
    </r>
  </si>
  <si>
    <r>
      <rPr>
        <sz val="10"/>
        <rFont val="ＭＳ Ｐ明朝"/>
        <family val="1"/>
        <charset val="128"/>
      </rPr>
      <t>１０月</t>
    </r>
  </si>
  <si>
    <r>
      <rPr>
        <sz val="10"/>
        <rFont val="ＭＳ Ｐ明朝"/>
        <family val="1"/>
        <charset val="128"/>
      </rPr>
      <t>１１月</t>
    </r>
  </si>
  <si>
    <r>
      <rPr>
        <sz val="10"/>
        <rFont val="ＭＳ Ｐ明朝"/>
        <family val="1"/>
        <charset val="128"/>
      </rPr>
      <t>１２月</t>
    </r>
  </si>
  <si>
    <r>
      <rPr>
        <sz val="10"/>
        <rFont val="ＭＳ Ｐ明朝"/>
        <family val="1"/>
        <charset val="128"/>
      </rPr>
      <t>計</t>
    </r>
  </si>
  <si>
    <r>
      <rPr>
        <sz val="10"/>
        <color rgb="FF000000"/>
        <rFont val="ＭＳ Ｐ明朝"/>
        <family val="1"/>
        <charset val="128"/>
      </rPr>
      <t>郡上市　計</t>
    </r>
  </si>
  <si>
    <r>
      <rPr>
        <sz val="10"/>
        <color rgb="FF000000"/>
        <rFont val="ＭＳ Ｐ明朝"/>
        <family val="1"/>
        <charset val="128"/>
      </rPr>
      <t>ホテル・旅館・民宿等</t>
    </r>
  </si>
  <si>
    <r>
      <rPr>
        <sz val="10"/>
        <color rgb="FF000000"/>
        <rFont val="ＭＳ Ｐ明朝"/>
        <family val="1"/>
        <charset val="128"/>
      </rPr>
      <t>　うち外国人</t>
    </r>
  </si>
  <si>
    <r>
      <rPr>
        <sz val="10"/>
        <color rgb="FF000000"/>
        <rFont val="ＭＳ Ｐ明朝"/>
        <family val="1"/>
        <charset val="128"/>
      </rPr>
      <t>キャンプ場</t>
    </r>
  </si>
  <si>
    <t>施設回答分計</t>
  </si>
  <si>
    <r>
      <rPr>
        <sz val="10"/>
        <color rgb="FF000000"/>
        <rFont val="ＭＳ Ｐ明朝"/>
        <family val="1"/>
        <charset val="128"/>
      </rPr>
      <t>未回答施設推計</t>
    </r>
  </si>
  <si>
    <r>
      <rPr>
        <sz val="10"/>
        <color rgb="FF000000"/>
        <rFont val="ＭＳ Ｐ明朝"/>
        <family val="1"/>
        <charset val="128"/>
      </rPr>
      <t>合計（回答</t>
    </r>
    <r>
      <rPr>
        <sz val="10"/>
        <color rgb="FF000000"/>
        <rFont val="Century"/>
        <family val="1"/>
      </rPr>
      <t>+</t>
    </r>
    <r>
      <rPr>
        <sz val="10"/>
        <color rgb="FF000000"/>
        <rFont val="ＭＳ Ｐ明朝"/>
        <family val="1"/>
        <charset val="128"/>
      </rPr>
      <t>未回答推計）</t>
    </r>
  </si>
  <si>
    <r>
      <rPr>
        <sz val="10"/>
        <color rgb="FF000000"/>
        <rFont val="ＭＳ Ｐ明朝"/>
        <family val="1"/>
        <charset val="128"/>
      </rPr>
      <t>地域名</t>
    </r>
  </si>
  <si>
    <r>
      <rPr>
        <sz val="10"/>
        <color rgb="FF000000"/>
        <rFont val="ＭＳ Ｐ明朝"/>
        <family val="1"/>
        <charset val="128"/>
      </rPr>
      <t>八幡</t>
    </r>
  </si>
  <si>
    <r>
      <rPr>
        <sz val="10"/>
        <color rgb="FF000000"/>
        <rFont val="ＭＳ Ｐ明朝"/>
        <family val="1"/>
        <charset val="128"/>
      </rPr>
      <t>合計</t>
    </r>
  </si>
  <si>
    <r>
      <rPr>
        <sz val="10"/>
        <color rgb="FF000000"/>
        <rFont val="ＭＳ Ｐ明朝"/>
        <family val="1"/>
        <charset val="128"/>
      </rPr>
      <t>大和</t>
    </r>
  </si>
  <si>
    <r>
      <rPr>
        <sz val="10"/>
        <color rgb="FF000000"/>
        <rFont val="ＭＳ Ｐ明朝"/>
        <family val="1"/>
        <charset val="128"/>
      </rPr>
      <t>白鳥</t>
    </r>
  </si>
  <si>
    <r>
      <rPr>
        <sz val="10"/>
        <color rgb="FF000000"/>
        <rFont val="ＭＳ Ｐ明朝"/>
        <family val="1"/>
        <charset val="128"/>
      </rPr>
      <t>高鷲</t>
    </r>
  </si>
  <si>
    <r>
      <rPr>
        <sz val="10"/>
        <color rgb="FF000000"/>
        <rFont val="ＭＳ Ｐ明朝"/>
        <family val="1"/>
        <charset val="128"/>
      </rPr>
      <t>美並</t>
    </r>
  </si>
  <si>
    <r>
      <rPr>
        <sz val="10"/>
        <color rgb="FF000000"/>
        <rFont val="ＭＳ Ｐ明朝"/>
        <family val="1"/>
        <charset val="128"/>
      </rPr>
      <t>明宝</t>
    </r>
  </si>
  <si>
    <r>
      <rPr>
        <sz val="10"/>
        <color rgb="FF000000"/>
        <rFont val="ＭＳ Ｐ明朝"/>
        <family val="1"/>
        <charset val="128"/>
      </rPr>
      <t>和良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</si>
</sst>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rial"/>
      <family val="2"/>
    </font>
    <font>
      <b/>
      <sz val="16"/>
      <color theme="1"/>
      <name val="MS PMincho"/>
      <family val="1"/>
      <charset val="128"/>
    </font>
    <font>
      <sz val="6"/>
      <name val="ＭＳ Ｐゴシック"/>
      <family val="3"/>
      <charset val="128"/>
    </font>
    <font>
      <b/>
      <sz val="18"/>
      <color theme="1"/>
      <name val="Century"/>
      <family val="1"/>
    </font>
    <font>
      <sz val="10"/>
      <color theme="1"/>
      <name val="Century"/>
      <family val="1"/>
    </font>
    <font>
      <b/>
      <sz val="10"/>
      <color rgb="FF000000"/>
      <name val="Century"/>
      <family val="1"/>
      <charset val="128"/>
    </font>
    <font>
      <b/>
      <sz val="10"/>
      <color rgb="FF000000"/>
      <name val="ＭＳ Ｐ明朝"/>
      <family val="1"/>
      <charset val="128"/>
    </font>
    <font>
      <b/>
      <sz val="10"/>
      <color rgb="FF000000"/>
      <name val="Century"/>
      <family val="1"/>
    </font>
    <font>
      <sz val="10"/>
      <color theme="1"/>
      <name val="MS PMincho"/>
      <family val="1"/>
      <charset val="128"/>
    </font>
    <font>
      <sz val="1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0"/>
      <color rgb="FF000000"/>
      <name val="MS PMincho"/>
      <family val="1"/>
      <charset val="128"/>
    </font>
    <font>
      <sz val="10"/>
      <color rgb="FF000000"/>
      <name val="Century"/>
      <family val="1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/>
    </xf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3" fontId="4" fillId="0" borderId="7" xfId="0" applyNumberFormat="1" applyFont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3" fontId="4" fillId="0" borderId="10" xfId="0" applyNumberFormat="1" applyFont="1" applyBorder="1" applyAlignment="1">
      <alignment vertical="center"/>
    </xf>
    <xf numFmtId="3" fontId="4" fillId="2" borderId="11" xfId="0" applyNumberFormat="1" applyFont="1" applyFill="1" applyBorder="1" applyAlignment="1">
      <alignment vertical="center"/>
    </xf>
    <xf numFmtId="0" fontId="4" fillId="0" borderId="12" xfId="0" applyFont="1" applyBorder="1" applyAlignment="1">
      <alignment vertical="center" shrinkToFit="1"/>
    </xf>
    <xf numFmtId="3" fontId="4" fillId="0" borderId="13" xfId="0" applyNumberFormat="1" applyFont="1" applyBorder="1" applyAlignment="1">
      <alignment vertical="center"/>
    </xf>
    <xf numFmtId="3" fontId="4" fillId="2" borderId="8" xfId="0" applyNumberFormat="1" applyFont="1" applyFill="1" applyBorder="1" applyAlignment="1">
      <alignment vertical="center"/>
    </xf>
    <xf numFmtId="0" fontId="11" fillId="0" borderId="6" xfId="0" applyFont="1" applyBorder="1" applyAlignment="1">
      <alignment vertical="center" shrinkToFit="1"/>
    </xf>
    <xf numFmtId="3" fontId="4" fillId="0" borderId="7" xfId="0" applyNumberFormat="1" applyFont="1" applyBorder="1"/>
    <xf numFmtId="3" fontId="4" fillId="2" borderId="5" xfId="0" applyNumberFormat="1" applyFont="1" applyFill="1" applyBorder="1"/>
    <xf numFmtId="3" fontId="4" fillId="0" borderId="10" xfId="0" applyNumberFormat="1" applyFont="1" applyBorder="1"/>
    <xf numFmtId="3" fontId="4" fillId="2" borderId="11" xfId="0" applyNumberFormat="1" applyFont="1" applyFill="1" applyBorder="1"/>
    <xf numFmtId="0" fontId="4" fillId="0" borderId="11" xfId="0" applyFont="1" applyBorder="1" applyAlignment="1">
      <alignment vertical="center" shrinkToFit="1"/>
    </xf>
    <xf numFmtId="3" fontId="4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14" xfId="0" applyFont="1" applyBorder="1" applyAlignment="1">
      <alignment vertical="center"/>
    </xf>
    <xf numFmtId="3" fontId="4" fillId="0" borderId="15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13" fillId="0" borderId="8" xfId="0" applyFont="1" applyBorder="1" applyAlignment="1">
      <alignment vertical="center"/>
    </xf>
    <xf numFmtId="0" fontId="4" fillId="0" borderId="16" xfId="0" applyFont="1" applyBorder="1" applyAlignment="1">
      <alignment vertical="center" shrinkToFit="1"/>
    </xf>
    <xf numFmtId="3" fontId="4" fillId="0" borderId="17" xfId="0" applyNumberFormat="1" applyFont="1" applyBorder="1" applyAlignment="1">
      <alignment vertical="center"/>
    </xf>
    <xf numFmtId="3" fontId="4" fillId="2" borderId="18" xfId="0" applyNumberFormat="1" applyFont="1" applyFill="1" applyBorder="1" applyAlignment="1">
      <alignment vertical="center"/>
    </xf>
    <xf numFmtId="0" fontId="4" fillId="0" borderId="19" xfId="0" applyFont="1" applyBorder="1" applyAlignment="1">
      <alignment vertical="center" shrinkToFit="1"/>
    </xf>
    <xf numFmtId="3" fontId="4" fillId="0" borderId="20" xfId="0" applyNumberFormat="1" applyFont="1" applyBorder="1" applyAlignment="1">
      <alignment vertical="center"/>
    </xf>
    <xf numFmtId="3" fontId="4" fillId="2" borderId="21" xfId="0" applyNumberFormat="1" applyFont="1" applyFill="1" applyBorder="1" applyAlignment="1">
      <alignment vertical="center"/>
    </xf>
    <xf numFmtId="0" fontId="4" fillId="0" borderId="0" xfId="0" applyFont="1" applyAlignment="1">
      <alignment vertical="center" shrinkToFit="1"/>
    </xf>
    <xf numFmtId="0" fontId="13" fillId="0" borderId="11" xfId="0" applyFont="1" applyBorder="1" applyAlignment="1">
      <alignment vertical="center"/>
    </xf>
    <xf numFmtId="0" fontId="4" fillId="0" borderId="22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3" xfId="0" applyFont="1" applyBorder="1" applyAlignment="1">
      <alignment vertical="center" shrinkToFit="1"/>
    </xf>
    <xf numFmtId="3" fontId="4" fillId="0" borderId="7" xfId="0" applyNumberFormat="1" applyFont="1" applyBorder="1" applyAlignment="1">
      <alignment horizontal="right" vertical="center"/>
    </xf>
    <xf numFmtId="3" fontId="4" fillId="2" borderId="5" xfId="0" applyNumberFormat="1" applyFont="1" applyFill="1" applyBorder="1" applyAlignment="1">
      <alignment horizontal="right" vertical="center"/>
    </xf>
    <xf numFmtId="0" fontId="4" fillId="0" borderId="24" xfId="0" applyFont="1" applyBorder="1" applyAlignment="1">
      <alignment vertical="center" shrinkToFit="1"/>
    </xf>
    <xf numFmtId="3" fontId="4" fillId="0" borderId="17" xfId="0" applyNumberFormat="1" applyFont="1" applyBorder="1" applyAlignment="1">
      <alignment horizontal="right" vertical="center"/>
    </xf>
    <xf numFmtId="3" fontId="4" fillId="2" borderId="18" xfId="0" applyNumberFormat="1" applyFont="1" applyFill="1" applyBorder="1" applyAlignment="1">
      <alignment horizontal="right" vertical="center"/>
    </xf>
    <xf numFmtId="3" fontId="4" fillId="0" borderId="20" xfId="0" applyNumberFormat="1" applyFont="1" applyBorder="1" applyAlignment="1">
      <alignment horizontal="right" vertical="center"/>
    </xf>
    <xf numFmtId="3" fontId="4" fillId="0" borderId="10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53.1.19\r06\&#26412;&#25152;\08&#21830;&#24037;&#35251;&#20809;&#37096;\02&#35251;&#20809;&#35506;\5.&#35251;&#20809;&#32113;&#35336;\R6&#24180;&#24230;&#12288;&#35251;&#20809;&#32113;&#35336;\&#26368;&#26032;ver\(&#20998;&#39006;&#20998;&#12369;&#28168;)%20R6&#23487;&#27850;&#35519;&#26619;&#38598;&#35336;&#29992;12&#26376;%20(1).xlsx" TargetMode="External"/><Relationship Id="rId1" Type="http://schemas.openxmlformats.org/officeDocument/2006/relationships/externalLinkPath" Target="file:///\\10.153.1.19\r06\&#26412;&#25152;\08&#21830;&#24037;&#35251;&#20809;&#37096;\02&#35251;&#20809;&#35506;\5.&#35251;&#20809;&#32113;&#35336;\R6&#24180;&#24230;&#12288;&#35251;&#20809;&#32113;&#35336;\&#26368;&#26032;ver\(&#20998;&#39006;&#20998;&#12369;&#28168;)%20R6&#23487;&#27850;&#35519;&#26619;&#38598;&#35336;&#29992;12&#26376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6(推計含む）"/>
      <sheetName val="施設別"/>
      <sheetName val="方面別"/>
      <sheetName val="国別"/>
      <sheetName val="方面別・外国人（八観+公社）"/>
      <sheetName val="推計値計算根拠"/>
      <sheetName val="集計（国内）"/>
      <sheetName val="レポート"/>
      <sheetName val="確報用グラフ"/>
      <sheetName val="外国人前年比"/>
      <sheetName val="R2"/>
      <sheetName val="宿泊客数（全地区）"/>
      <sheetName val="Sheet1"/>
      <sheetName val="（参考）前年比"/>
    </sheetNames>
    <sheetDataSet>
      <sheetData sheetId="0"/>
      <sheetData sheetId="1">
        <row r="195">
          <cell r="E195">
            <v>2471</v>
          </cell>
          <cell r="F195">
            <v>3268</v>
          </cell>
          <cell r="G195">
            <v>2368</v>
          </cell>
          <cell r="H195">
            <v>2752</v>
          </cell>
          <cell r="I195">
            <v>3070</v>
          </cell>
          <cell r="J195">
            <v>3390</v>
          </cell>
          <cell r="K195">
            <v>1768</v>
          </cell>
          <cell r="L195">
            <v>2414</v>
          </cell>
          <cell r="M195">
            <v>1770</v>
          </cell>
          <cell r="N195">
            <v>1518</v>
          </cell>
          <cell r="O195">
            <v>1483</v>
          </cell>
          <cell r="P195">
            <v>1149</v>
          </cell>
          <cell r="X195">
            <v>171</v>
          </cell>
          <cell r="Y195">
            <v>272</v>
          </cell>
          <cell r="Z195">
            <v>268</v>
          </cell>
          <cell r="AA195">
            <v>364</v>
          </cell>
          <cell r="AB195">
            <v>174</v>
          </cell>
          <cell r="AC195">
            <v>87</v>
          </cell>
          <cell r="AD195">
            <v>91</v>
          </cell>
          <cell r="AE195">
            <v>116</v>
          </cell>
          <cell r="AF195">
            <v>50</v>
          </cell>
          <cell r="AG195">
            <v>101</v>
          </cell>
          <cell r="AH195">
            <v>104</v>
          </cell>
          <cell r="AI195">
            <v>216</v>
          </cell>
        </row>
        <row r="196">
          <cell r="E196">
            <v>208</v>
          </cell>
          <cell r="F196">
            <v>187</v>
          </cell>
          <cell r="G196">
            <v>191</v>
          </cell>
          <cell r="H196">
            <v>264</v>
          </cell>
          <cell r="I196">
            <v>276</v>
          </cell>
          <cell r="J196">
            <v>184</v>
          </cell>
          <cell r="K196">
            <v>440</v>
          </cell>
          <cell r="L196">
            <v>1319</v>
          </cell>
          <cell r="M196">
            <v>272</v>
          </cell>
          <cell r="N196">
            <v>261</v>
          </cell>
          <cell r="O196">
            <v>317</v>
          </cell>
          <cell r="P196">
            <v>139</v>
          </cell>
          <cell r="X196">
            <v>36</v>
          </cell>
          <cell r="Y196">
            <v>30</v>
          </cell>
          <cell r="Z196">
            <v>40</v>
          </cell>
          <cell r="AA196">
            <v>64</v>
          </cell>
          <cell r="AB196">
            <v>83</v>
          </cell>
          <cell r="AC196">
            <v>53</v>
          </cell>
          <cell r="AD196">
            <v>66</v>
          </cell>
          <cell r="AE196">
            <v>79</v>
          </cell>
          <cell r="AF196">
            <v>58</v>
          </cell>
          <cell r="AG196">
            <v>108</v>
          </cell>
          <cell r="AH196">
            <v>97</v>
          </cell>
          <cell r="AI196">
            <v>34</v>
          </cell>
        </row>
        <row r="197">
          <cell r="E197">
            <v>76</v>
          </cell>
          <cell r="F197">
            <v>133</v>
          </cell>
          <cell r="G197">
            <v>112</v>
          </cell>
          <cell r="H197">
            <v>179</v>
          </cell>
          <cell r="I197">
            <v>170</v>
          </cell>
          <cell r="J197">
            <v>180</v>
          </cell>
          <cell r="K197">
            <v>266</v>
          </cell>
          <cell r="L197">
            <v>741</v>
          </cell>
          <cell r="M197">
            <v>234</v>
          </cell>
          <cell r="N197">
            <v>176</v>
          </cell>
          <cell r="O197">
            <v>186</v>
          </cell>
          <cell r="P197">
            <v>18</v>
          </cell>
          <cell r="X197">
            <v>0</v>
          </cell>
          <cell r="Y197">
            <v>0</v>
          </cell>
          <cell r="Z197">
            <v>0</v>
          </cell>
          <cell r="AA197">
            <v>3</v>
          </cell>
          <cell r="AB197">
            <v>0</v>
          </cell>
          <cell r="AC197">
            <v>0</v>
          </cell>
          <cell r="AD197">
            <v>12</v>
          </cell>
          <cell r="AE197">
            <v>35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27</v>
          </cell>
          <cell r="J198">
            <v>7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2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</row>
        <row r="199">
          <cell r="E199">
            <v>130</v>
          </cell>
          <cell r="F199">
            <v>94</v>
          </cell>
          <cell r="G199">
            <v>114</v>
          </cell>
          <cell r="H199">
            <v>153</v>
          </cell>
          <cell r="I199">
            <v>148</v>
          </cell>
          <cell r="J199">
            <v>119</v>
          </cell>
          <cell r="K199">
            <v>226</v>
          </cell>
          <cell r="L199">
            <v>332</v>
          </cell>
          <cell r="M199">
            <v>153</v>
          </cell>
          <cell r="N199">
            <v>97</v>
          </cell>
          <cell r="O199">
            <v>96</v>
          </cell>
          <cell r="P199">
            <v>58</v>
          </cell>
          <cell r="X199">
            <v>33</v>
          </cell>
          <cell r="Y199">
            <v>4</v>
          </cell>
          <cell r="Z199">
            <v>22</v>
          </cell>
          <cell r="AA199">
            <v>81</v>
          </cell>
          <cell r="AB199">
            <v>61</v>
          </cell>
          <cell r="AC199">
            <v>45</v>
          </cell>
          <cell r="AD199">
            <v>40</v>
          </cell>
          <cell r="AE199">
            <v>33</v>
          </cell>
          <cell r="AF199">
            <v>15</v>
          </cell>
          <cell r="AG199">
            <v>6</v>
          </cell>
          <cell r="AH199">
            <v>9</v>
          </cell>
          <cell r="AI199">
            <v>14</v>
          </cell>
        </row>
        <row r="200">
          <cell r="E200">
            <v>0</v>
          </cell>
          <cell r="F200">
            <v>0</v>
          </cell>
          <cell r="G200">
            <v>0</v>
          </cell>
          <cell r="H200">
            <v>894</v>
          </cell>
          <cell r="I200">
            <v>3538</v>
          </cell>
          <cell r="J200">
            <v>600</v>
          </cell>
          <cell r="K200">
            <v>2831</v>
          </cell>
          <cell r="L200">
            <v>2232</v>
          </cell>
          <cell r="M200">
            <v>2990</v>
          </cell>
          <cell r="N200">
            <v>1308</v>
          </cell>
          <cell r="O200">
            <v>110</v>
          </cell>
          <cell r="P200">
            <v>22</v>
          </cell>
          <cell r="X200">
            <v>0</v>
          </cell>
          <cell r="Y200">
            <v>0</v>
          </cell>
          <cell r="Z200">
            <v>0</v>
          </cell>
          <cell r="AA200">
            <v>4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</row>
        <row r="208">
          <cell r="E208">
            <v>1505</v>
          </cell>
          <cell r="F208">
            <v>1637</v>
          </cell>
          <cell r="G208">
            <v>1143</v>
          </cell>
          <cell r="H208">
            <v>1381</v>
          </cell>
          <cell r="I208">
            <v>959</v>
          </cell>
          <cell r="J208">
            <v>689</v>
          </cell>
          <cell r="K208">
            <v>1328</v>
          </cell>
          <cell r="L208">
            <v>2116</v>
          </cell>
          <cell r="M208">
            <v>1415</v>
          </cell>
          <cell r="N208">
            <v>1475</v>
          </cell>
          <cell r="O208">
            <v>1553</v>
          </cell>
          <cell r="P208">
            <v>1262</v>
          </cell>
          <cell r="X208">
            <v>255</v>
          </cell>
          <cell r="Y208">
            <v>264</v>
          </cell>
          <cell r="Z208">
            <v>169</v>
          </cell>
          <cell r="AA208">
            <v>131</v>
          </cell>
          <cell r="AB208">
            <v>88</v>
          </cell>
          <cell r="AC208">
            <v>87</v>
          </cell>
          <cell r="AD208">
            <v>259</v>
          </cell>
          <cell r="AE208">
            <v>439</v>
          </cell>
          <cell r="AF208">
            <v>136</v>
          </cell>
          <cell r="AG208">
            <v>410</v>
          </cell>
          <cell r="AH208">
            <v>337</v>
          </cell>
          <cell r="AI208">
            <v>504</v>
          </cell>
        </row>
        <row r="209">
          <cell r="E209">
            <v>46</v>
          </cell>
          <cell r="F209">
            <v>111</v>
          </cell>
          <cell r="G209">
            <v>62</v>
          </cell>
          <cell r="H209">
            <v>75</v>
          </cell>
          <cell r="I209">
            <v>105</v>
          </cell>
          <cell r="J209">
            <v>83</v>
          </cell>
          <cell r="K209">
            <v>136</v>
          </cell>
          <cell r="L209">
            <v>244</v>
          </cell>
          <cell r="M209">
            <v>131</v>
          </cell>
          <cell r="N209">
            <v>103</v>
          </cell>
          <cell r="O209">
            <v>99</v>
          </cell>
          <cell r="P209">
            <v>25</v>
          </cell>
          <cell r="X209">
            <v>0</v>
          </cell>
          <cell r="Y209">
            <v>31</v>
          </cell>
          <cell r="Z209">
            <v>8</v>
          </cell>
          <cell r="AA209">
            <v>12</v>
          </cell>
          <cell r="AB209">
            <v>23</v>
          </cell>
          <cell r="AC209">
            <v>0</v>
          </cell>
          <cell r="AD209">
            <v>0</v>
          </cell>
          <cell r="AE209">
            <v>7</v>
          </cell>
          <cell r="AF209">
            <v>6</v>
          </cell>
          <cell r="AG209">
            <v>0</v>
          </cell>
          <cell r="AH209">
            <v>0</v>
          </cell>
          <cell r="AI209">
            <v>0</v>
          </cell>
        </row>
        <row r="210"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4</v>
          </cell>
          <cell r="M210">
            <v>10</v>
          </cell>
          <cell r="N210">
            <v>3</v>
          </cell>
          <cell r="O210">
            <v>0</v>
          </cell>
          <cell r="P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</row>
        <row r="213">
          <cell r="E213">
            <v>155</v>
          </cell>
          <cell r="F213">
            <v>0</v>
          </cell>
          <cell r="G213">
            <v>0</v>
          </cell>
          <cell r="H213">
            <v>32</v>
          </cell>
          <cell r="I213">
            <v>170</v>
          </cell>
          <cell r="J213">
            <v>0</v>
          </cell>
          <cell r="K213">
            <v>233</v>
          </cell>
          <cell r="L213">
            <v>630</v>
          </cell>
          <cell r="M213">
            <v>175</v>
          </cell>
          <cell r="N213">
            <v>65</v>
          </cell>
          <cell r="O213">
            <v>0</v>
          </cell>
          <cell r="P213">
            <v>142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</row>
        <row r="219">
          <cell r="E219">
            <v>2025</v>
          </cell>
          <cell r="F219">
            <v>2505</v>
          </cell>
          <cell r="G219">
            <v>518</v>
          </cell>
          <cell r="H219">
            <v>245</v>
          </cell>
          <cell r="I219">
            <v>356</v>
          </cell>
          <cell r="J219">
            <v>294</v>
          </cell>
          <cell r="K219">
            <v>834</v>
          </cell>
          <cell r="L219">
            <v>1554</v>
          </cell>
          <cell r="M219">
            <v>598</v>
          </cell>
          <cell r="N219">
            <v>306</v>
          </cell>
          <cell r="O219">
            <v>87</v>
          </cell>
          <cell r="P219">
            <v>1273</v>
          </cell>
          <cell r="X219">
            <v>21</v>
          </cell>
          <cell r="Y219">
            <v>6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4</v>
          </cell>
          <cell r="AG219">
            <v>2</v>
          </cell>
          <cell r="AH219">
            <v>1</v>
          </cell>
          <cell r="AI219">
            <v>4</v>
          </cell>
        </row>
        <row r="220">
          <cell r="E220">
            <v>544</v>
          </cell>
          <cell r="F220">
            <v>648</v>
          </cell>
          <cell r="G220">
            <v>462</v>
          </cell>
          <cell r="H220">
            <v>482</v>
          </cell>
          <cell r="I220">
            <v>546</v>
          </cell>
          <cell r="J220">
            <v>345</v>
          </cell>
          <cell r="K220">
            <v>546</v>
          </cell>
          <cell r="L220">
            <v>1075</v>
          </cell>
          <cell r="M220">
            <v>634</v>
          </cell>
          <cell r="N220">
            <v>651</v>
          </cell>
          <cell r="O220">
            <v>664</v>
          </cell>
          <cell r="P220">
            <v>647</v>
          </cell>
          <cell r="X220">
            <v>21</v>
          </cell>
          <cell r="Y220">
            <v>106</v>
          </cell>
          <cell r="Z220">
            <v>25</v>
          </cell>
          <cell r="AA220">
            <v>14</v>
          </cell>
          <cell r="AB220">
            <v>19</v>
          </cell>
          <cell r="AC220">
            <v>7</v>
          </cell>
          <cell r="AD220">
            <v>20</v>
          </cell>
          <cell r="AE220">
            <v>13</v>
          </cell>
          <cell r="AF220">
            <v>5</v>
          </cell>
          <cell r="AG220">
            <v>26</v>
          </cell>
          <cell r="AH220">
            <v>30</v>
          </cell>
          <cell r="AI220">
            <v>43</v>
          </cell>
        </row>
        <row r="221">
          <cell r="E221">
            <v>1088</v>
          </cell>
          <cell r="F221">
            <v>1138</v>
          </cell>
          <cell r="G221">
            <v>690</v>
          </cell>
          <cell r="H221">
            <v>455</v>
          </cell>
          <cell r="I221">
            <v>584</v>
          </cell>
          <cell r="J221">
            <v>336</v>
          </cell>
          <cell r="K221">
            <v>912</v>
          </cell>
          <cell r="L221">
            <v>1424</v>
          </cell>
          <cell r="M221">
            <v>874</v>
          </cell>
          <cell r="N221">
            <v>479</v>
          </cell>
          <cell r="O221">
            <v>426</v>
          </cell>
          <cell r="P221">
            <v>619</v>
          </cell>
          <cell r="X221">
            <v>15</v>
          </cell>
          <cell r="Y221">
            <v>1</v>
          </cell>
          <cell r="Z221">
            <v>0</v>
          </cell>
          <cell r="AA221">
            <v>4</v>
          </cell>
          <cell r="AB221">
            <v>15</v>
          </cell>
          <cell r="AC221">
            <v>6</v>
          </cell>
          <cell r="AD221">
            <v>15</v>
          </cell>
          <cell r="AE221">
            <v>2</v>
          </cell>
          <cell r="AF221">
            <v>0</v>
          </cell>
          <cell r="AG221">
            <v>13</v>
          </cell>
          <cell r="AH221">
            <v>0</v>
          </cell>
          <cell r="AI221">
            <v>0</v>
          </cell>
        </row>
        <row r="222">
          <cell r="E222">
            <v>174</v>
          </cell>
          <cell r="F222">
            <v>284</v>
          </cell>
          <cell r="G222">
            <v>122</v>
          </cell>
          <cell r="H222">
            <v>244</v>
          </cell>
          <cell r="I222">
            <v>276</v>
          </cell>
          <cell r="J222">
            <v>70</v>
          </cell>
          <cell r="K222">
            <v>323</v>
          </cell>
          <cell r="L222">
            <v>748</v>
          </cell>
          <cell r="M222">
            <v>427</v>
          </cell>
          <cell r="N222">
            <v>176</v>
          </cell>
          <cell r="O222">
            <v>145</v>
          </cell>
          <cell r="P222">
            <v>56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5</v>
          </cell>
          <cell r="AE222">
            <v>4</v>
          </cell>
          <cell r="AF222">
            <v>8</v>
          </cell>
          <cell r="AG222">
            <v>6</v>
          </cell>
          <cell r="AH222">
            <v>0</v>
          </cell>
          <cell r="AI222">
            <v>6</v>
          </cell>
        </row>
        <row r="223">
          <cell r="E223">
            <v>47</v>
          </cell>
          <cell r="F223">
            <v>61</v>
          </cell>
          <cell r="G223">
            <v>52</v>
          </cell>
          <cell r="H223">
            <v>38</v>
          </cell>
          <cell r="I223">
            <v>52</v>
          </cell>
          <cell r="J223">
            <v>34</v>
          </cell>
          <cell r="K223">
            <v>66</v>
          </cell>
          <cell r="L223">
            <v>68</v>
          </cell>
          <cell r="M223">
            <v>48</v>
          </cell>
          <cell r="N223">
            <v>0</v>
          </cell>
          <cell r="O223">
            <v>0</v>
          </cell>
          <cell r="P223">
            <v>0</v>
          </cell>
          <cell r="X223">
            <v>0</v>
          </cell>
          <cell r="Y223">
            <v>24</v>
          </cell>
          <cell r="Z223">
            <v>13</v>
          </cell>
          <cell r="AA223">
            <v>3</v>
          </cell>
          <cell r="AB223">
            <v>9</v>
          </cell>
          <cell r="AC223">
            <v>0</v>
          </cell>
          <cell r="AD223">
            <v>32</v>
          </cell>
          <cell r="AE223">
            <v>10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</row>
        <row r="224">
          <cell r="E224">
            <v>23</v>
          </cell>
          <cell r="F224">
            <v>0</v>
          </cell>
          <cell r="G224">
            <v>73</v>
          </cell>
          <cell r="H224">
            <v>472</v>
          </cell>
          <cell r="I224">
            <v>1286</v>
          </cell>
          <cell r="J224">
            <v>679</v>
          </cell>
          <cell r="K224">
            <v>1272</v>
          </cell>
          <cell r="L224">
            <v>2594</v>
          </cell>
          <cell r="M224">
            <v>1074</v>
          </cell>
          <cell r="N224">
            <v>1031</v>
          </cell>
          <cell r="O224">
            <v>786</v>
          </cell>
          <cell r="P224">
            <v>2</v>
          </cell>
          <cell r="X224">
            <v>0</v>
          </cell>
          <cell r="Y224">
            <v>0</v>
          </cell>
          <cell r="Z224">
            <v>0</v>
          </cell>
          <cell r="AA224">
            <v>4</v>
          </cell>
          <cell r="AB224">
            <v>4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2</v>
          </cell>
          <cell r="AH224">
            <v>0</v>
          </cell>
          <cell r="AI224">
            <v>0</v>
          </cell>
        </row>
        <row r="230">
          <cell r="E230">
            <v>16742</v>
          </cell>
          <cell r="F230">
            <v>16514</v>
          </cell>
          <cell r="G230">
            <v>8346</v>
          </cell>
          <cell r="H230">
            <v>2479</v>
          </cell>
          <cell r="I230">
            <v>6875</v>
          </cell>
          <cell r="J230">
            <v>2924</v>
          </cell>
          <cell r="K230">
            <v>7516</v>
          </cell>
          <cell r="L230">
            <v>11434</v>
          </cell>
          <cell r="M230">
            <v>5030</v>
          </cell>
          <cell r="N230">
            <v>6291</v>
          </cell>
          <cell r="O230">
            <v>3194</v>
          </cell>
          <cell r="P230">
            <v>8067</v>
          </cell>
          <cell r="X230">
            <v>684</v>
          </cell>
          <cell r="Y230">
            <v>927</v>
          </cell>
          <cell r="Z230">
            <v>239</v>
          </cell>
          <cell r="AA230">
            <v>241</v>
          </cell>
          <cell r="AB230">
            <v>99</v>
          </cell>
          <cell r="AC230">
            <v>19</v>
          </cell>
          <cell r="AD230">
            <v>435</v>
          </cell>
          <cell r="AE230">
            <v>662</v>
          </cell>
          <cell r="AF230">
            <v>141</v>
          </cell>
          <cell r="AG230">
            <v>307</v>
          </cell>
          <cell r="AH230">
            <v>544</v>
          </cell>
          <cell r="AI230">
            <v>635</v>
          </cell>
        </row>
        <row r="231">
          <cell r="E231">
            <v>201</v>
          </cell>
          <cell r="F231">
            <v>265</v>
          </cell>
          <cell r="G231">
            <v>118</v>
          </cell>
          <cell r="H231">
            <v>33</v>
          </cell>
          <cell r="I231">
            <v>9</v>
          </cell>
          <cell r="J231">
            <v>2</v>
          </cell>
          <cell r="K231">
            <v>34</v>
          </cell>
          <cell r="L231">
            <v>65</v>
          </cell>
          <cell r="M231">
            <v>52</v>
          </cell>
          <cell r="N231">
            <v>14</v>
          </cell>
          <cell r="O231">
            <v>25</v>
          </cell>
          <cell r="P231">
            <v>176</v>
          </cell>
          <cell r="X231">
            <v>5</v>
          </cell>
          <cell r="Y231">
            <v>9</v>
          </cell>
          <cell r="Z231">
            <v>2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E232">
            <v>3727</v>
          </cell>
          <cell r="F232">
            <v>4222</v>
          </cell>
          <cell r="G232">
            <v>1892</v>
          </cell>
          <cell r="H232">
            <v>338</v>
          </cell>
          <cell r="I232">
            <v>947</v>
          </cell>
          <cell r="J232">
            <v>669</v>
          </cell>
          <cell r="K232">
            <v>1123</v>
          </cell>
          <cell r="L232">
            <v>1791</v>
          </cell>
          <cell r="M232">
            <v>973</v>
          </cell>
          <cell r="N232">
            <v>981</v>
          </cell>
          <cell r="O232">
            <v>638</v>
          </cell>
          <cell r="P232">
            <v>1419</v>
          </cell>
          <cell r="X232">
            <v>70</v>
          </cell>
          <cell r="Y232">
            <v>89</v>
          </cell>
          <cell r="Z232">
            <v>20</v>
          </cell>
          <cell r="AA232">
            <v>19</v>
          </cell>
          <cell r="AB232">
            <v>22</v>
          </cell>
          <cell r="AC232">
            <v>10</v>
          </cell>
          <cell r="AD232">
            <v>19</v>
          </cell>
          <cell r="AE232">
            <v>57</v>
          </cell>
          <cell r="AF232">
            <v>14</v>
          </cell>
          <cell r="AG232">
            <v>48</v>
          </cell>
          <cell r="AH232">
            <v>50</v>
          </cell>
          <cell r="AI232">
            <v>48</v>
          </cell>
        </row>
        <row r="233">
          <cell r="E233">
            <v>6025</v>
          </cell>
          <cell r="F233">
            <v>7902</v>
          </cell>
          <cell r="G233">
            <v>3423</v>
          </cell>
          <cell r="H233">
            <v>2084</v>
          </cell>
          <cell r="I233">
            <v>4303</v>
          </cell>
          <cell r="J233">
            <v>2023</v>
          </cell>
          <cell r="K233">
            <v>5691</v>
          </cell>
          <cell r="L233">
            <v>13479</v>
          </cell>
          <cell r="M233">
            <v>6423</v>
          </cell>
          <cell r="N233">
            <v>4445</v>
          </cell>
          <cell r="O233">
            <v>3264</v>
          </cell>
          <cell r="P233">
            <v>3783</v>
          </cell>
          <cell r="X233">
            <v>423</v>
          </cell>
          <cell r="Y233">
            <v>476</v>
          </cell>
          <cell r="Z233">
            <v>83</v>
          </cell>
          <cell r="AA233">
            <v>4</v>
          </cell>
          <cell r="AB233">
            <v>23</v>
          </cell>
          <cell r="AC233">
            <v>12</v>
          </cell>
          <cell r="AD233">
            <v>13</v>
          </cell>
          <cell r="AE233">
            <v>16</v>
          </cell>
          <cell r="AF233">
            <v>7</v>
          </cell>
          <cell r="AG233">
            <v>15</v>
          </cell>
          <cell r="AH233">
            <v>14</v>
          </cell>
          <cell r="AI233">
            <v>387</v>
          </cell>
        </row>
        <row r="234">
          <cell r="E234">
            <v>238</v>
          </cell>
          <cell r="F234">
            <v>237</v>
          </cell>
          <cell r="G234">
            <v>122</v>
          </cell>
          <cell r="H234">
            <v>76</v>
          </cell>
          <cell r="I234">
            <v>87</v>
          </cell>
          <cell r="J234">
            <v>39</v>
          </cell>
          <cell r="K234">
            <v>92</v>
          </cell>
          <cell r="L234">
            <v>190</v>
          </cell>
          <cell r="M234">
            <v>89</v>
          </cell>
          <cell r="N234">
            <v>125</v>
          </cell>
          <cell r="O234">
            <v>86</v>
          </cell>
          <cell r="P234">
            <v>119</v>
          </cell>
          <cell r="X234">
            <v>20</v>
          </cell>
          <cell r="Y234">
            <v>4</v>
          </cell>
          <cell r="Z234">
            <v>2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3</v>
          </cell>
          <cell r="AF234">
            <v>0</v>
          </cell>
          <cell r="AG234">
            <v>2</v>
          </cell>
          <cell r="AH234">
            <v>0</v>
          </cell>
          <cell r="AI234">
            <v>5</v>
          </cell>
        </row>
        <row r="235">
          <cell r="E235">
            <v>475</v>
          </cell>
          <cell r="F235">
            <v>587</v>
          </cell>
          <cell r="G235">
            <v>285</v>
          </cell>
          <cell r="H235">
            <v>3879</v>
          </cell>
          <cell r="I235">
            <v>4582</v>
          </cell>
          <cell r="J235">
            <v>2736</v>
          </cell>
          <cell r="K235">
            <v>3873</v>
          </cell>
          <cell r="L235">
            <v>8052</v>
          </cell>
          <cell r="M235">
            <v>4235</v>
          </cell>
          <cell r="N235">
            <v>3600</v>
          </cell>
          <cell r="O235">
            <v>1314</v>
          </cell>
          <cell r="P235">
            <v>566</v>
          </cell>
          <cell r="X235">
            <v>0</v>
          </cell>
          <cell r="Y235">
            <v>0</v>
          </cell>
          <cell r="Z235">
            <v>2</v>
          </cell>
          <cell r="AA235">
            <v>0</v>
          </cell>
          <cell r="AB235">
            <v>0</v>
          </cell>
          <cell r="AC235">
            <v>0</v>
          </cell>
          <cell r="AD235">
            <v>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</row>
        <row r="243">
          <cell r="E243">
            <v>15</v>
          </cell>
          <cell r="F243">
            <v>19</v>
          </cell>
          <cell r="G243">
            <v>11</v>
          </cell>
          <cell r="H243">
            <v>7</v>
          </cell>
          <cell r="I243">
            <v>15</v>
          </cell>
          <cell r="J243">
            <v>23</v>
          </cell>
          <cell r="K243">
            <v>39</v>
          </cell>
          <cell r="L243">
            <v>692</v>
          </cell>
          <cell r="M243">
            <v>23</v>
          </cell>
          <cell r="N243">
            <v>20</v>
          </cell>
          <cell r="O243">
            <v>19</v>
          </cell>
          <cell r="P243">
            <v>5</v>
          </cell>
          <cell r="X243">
            <v>0</v>
          </cell>
          <cell r="Y243">
            <v>3</v>
          </cell>
          <cell r="Z243">
            <v>0</v>
          </cell>
          <cell r="AA243">
            <v>2</v>
          </cell>
          <cell r="AB243">
            <v>0</v>
          </cell>
          <cell r="AC243">
            <v>0</v>
          </cell>
          <cell r="AD243">
            <v>0</v>
          </cell>
          <cell r="AE243">
            <v>17</v>
          </cell>
          <cell r="AF243">
            <v>0</v>
          </cell>
          <cell r="AG243">
            <v>6</v>
          </cell>
          <cell r="AH243">
            <v>1</v>
          </cell>
          <cell r="AI243">
            <v>1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E246">
            <v>12</v>
          </cell>
          <cell r="F246">
            <v>64</v>
          </cell>
          <cell r="G246">
            <v>148</v>
          </cell>
          <cell r="H246">
            <v>261</v>
          </cell>
          <cell r="I246">
            <v>655</v>
          </cell>
          <cell r="J246">
            <v>153</v>
          </cell>
          <cell r="K246">
            <v>1041</v>
          </cell>
          <cell r="L246">
            <v>1333</v>
          </cell>
          <cell r="M246">
            <v>565</v>
          </cell>
          <cell r="N246">
            <v>437</v>
          </cell>
          <cell r="O246">
            <v>355</v>
          </cell>
          <cell r="P246">
            <v>117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15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3"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</row>
        <row r="254">
          <cell r="E254">
            <v>366</v>
          </cell>
          <cell r="F254">
            <v>326</v>
          </cell>
          <cell r="G254">
            <v>178</v>
          </cell>
          <cell r="H254">
            <v>80</v>
          </cell>
          <cell r="I254">
            <v>117</v>
          </cell>
          <cell r="J254">
            <v>93</v>
          </cell>
          <cell r="K254">
            <v>65</v>
          </cell>
          <cell r="L254">
            <v>267</v>
          </cell>
          <cell r="M254">
            <v>102</v>
          </cell>
          <cell r="N254">
            <v>79</v>
          </cell>
          <cell r="O254">
            <v>81</v>
          </cell>
          <cell r="P254">
            <v>183</v>
          </cell>
          <cell r="X254">
            <v>4</v>
          </cell>
          <cell r="Y254">
            <v>4</v>
          </cell>
          <cell r="Z254">
            <v>3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4</v>
          </cell>
          <cell r="AG254">
            <v>2</v>
          </cell>
          <cell r="AH254">
            <v>0</v>
          </cell>
          <cell r="AI254">
            <v>0</v>
          </cell>
        </row>
        <row r="255">
          <cell r="E255">
            <v>830</v>
          </cell>
          <cell r="F255">
            <v>746</v>
          </cell>
          <cell r="G255">
            <v>471</v>
          </cell>
          <cell r="H255">
            <v>174</v>
          </cell>
          <cell r="I255">
            <v>222</v>
          </cell>
          <cell r="J255">
            <v>189</v>
          </cell>
          <cell r="K255">
            <v>204</v>
          </cell>
          <cell r="L255">
            <v>429</v>
          </cell>
          <cell r="M255">
            <v>194</v>
          </cell>
          <cell r="N255">
            <v>197</v>
          </cell>
          <cell r="O255">
            <v>204</v>
          </cell>
          <cell r="P255">
            <v>273</v>
          </cell>
          <cell r="X255">
            <v>14</v>
          </cell>
          <cell r="Y255">
            <v>30</v>
          </cell>
          <cell r="Z255">
            <v>14</v>
          </cell>
          <cell r="AA255">
            <v>0</v>
          </cell>
          <cell r="AB255">
            <v>0</v>
          </cell>
          <cell r="AC255">
            <v>20</v>
          </cell>
          <cell r="AD255">
            <v>0</v>
          </cell>
          <cell r="AE255">
            <v>5</v>
          </cell>
          <cell r="AF255">
            <v>4</v>
          </cell>
          <cell r="AG255">
            <v>8</v>
          </cell>
          <cell r="AH255">
            <v>0</v>
          </cell>
          <cell r="AI255">
            <v>0</v>
          </cell>
        </row>
        <row r="256">
          <cell r="E256">
            <v>677</v>
          </cell>
          <cell r="F256">
            <v>833</v>
          </cell>
          <cell r="G256">
            <v>437</v>
          </cell>
          <cell r="H256">
            <v>68</v>
          </cell>
          <cell r="I256">
            <v>260</v>
          </cell>
          <cell r="J256">
            <v>116</v>
          </cell>
          <cell r="K256">
            <v>551</v>
          </cell>
          <cell r="L256">
            <v>1202</v>
          </cell>
          <cell r="M256">
            <v>494</v>
          </cell>
          <cell r="N256">
            <v>309</v>
          </cell>
          <cell r="O256">
            <v>144</v>
          </cell>
          <cell r="P256">
            <v>338</v>
          </cell>
          <cell r="X256">
            <v>56</v>
          </cell>
          <cell r="Y256">
            <v>49</v>
          </cell>
          <cell r="Z256">
            <v>5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3</v>
          </cell>
          <cell r="AI256">
            <v>50</v>
          </cell>
        </row>
        <row r="257"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</row>
        <row r="258">
          <cell r="E258">
            <v>0</v>
          </cell>
          <cell r="F258">
            <v>0</v>
          </cell>
          <cell r="G258">
            <v>323</v>
          </cell>
          <cell r="H258">
            <v>493</v>
          </cell>
          <cell r="I258">
            <v>1288</v>
          </cell>
          <cell r="J258">
            <v>268</v>
          </cell>
          <cell r="K258">
            <v>996</v>
          </cell>
          <cell r="L258">
            <v>2979</v>
          </cell>
          <cell r="M258">
            <v>794</v>
          </cell>
          <cell r="N258">
            <v>912</v>
          </cell>
          <cell r="O258">
            <v>295</v>
          </cell>
          <cell r="P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2</v>
          </cell>
          <cell r="AH258">
            <v>0</v>
          </cell>
          <cell r="AI258">
            <v>0</v>
          </cell>
        </row>
        <row r="264"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</row>
        <row r="265">
          <cell r="E265">
            <v>10</v>
          </cell>
          <cell r="F265">
            <v>16</v>
          </cell>
          <cell r="G265">
            <v>114</v>
          </cell>
          <cell r="H265">
            <v>40</v>
          </cell>
          <cell r="I265">
            <v>40</v>
          </cell>
          <cell r="J265">
            <v>33</v>
          </cell>
          <cell r="K265">
            <v>132</v>
          </cell>
          <cell r="L265">
            <v>177</v>
          </cell>
          <cell r="M265">
            <v>47</v>
          </cell>
          <cell r="N265">
            <v>72</v>
          </cell>
          <cell r="O265">
            <v>25</v>
          </cell>
          <cell r="P265">
            <v>10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2</v>
          </cell>
          <cell r="AC265">
            <v>0</v>
          </cell>
          <cell r="AD265">
            <v>0</v>
          </cell>
          <cell r="AE265">
            <v>0</v>
          </cell>
          <cell r="AF265">
            <v>4</v>
          </cell>
          <cell r="AG265">
            <v>0</v>
          </cell>
          <cell r="AH265">
            <v>0</v>
          </cell>
          <cell r="AI265">
            <v>0</v>
          </cell>
        </row>
        <row r="266"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</row>
        <row r="269">
          <cell r="E269">
            <v>0</v>
          </cell>
          <cell r="F269">
            <v>0</v>
          </cell>
          <cell r="G269">
            <v>128</v>
          </cell>
          <cell r="H269">
            <v>487</v>
          </cell>
          <cell r="I269">
            <v>711</v>
          </cell>
          <cell r="J269">
            <v>391</v>
          </cell>
          <cell r="K269">
            <v>644</v>
          </cell>
          <cell r="L269">
            <v>1430</v>
          </cell>
          <cell r="M269">
            <v>572</v>
          </cell>
          <cell r="N269">
            <v>560</v>
          </cell>
          <cell r="O269">
            <v>379</v>
          </cell>
          <cell r="P269">
            <v>70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</row>
      </sheetData>
      <sheetData sheetId="2"/>
      <sheetData sheetId="3"/>
      <sheetData sheetId="4"/>
      <sheetData sheetId="5">
        <row r="8">
          <cell r="B8">
            <v>4520</v>
          </cell>
          <cell r="C8">
            <v>5561</v>
          </cell>
          <cell r="D8">
            <v>2894</v>
          </cell>
          <cell r="E8">
            <v>3246</v>
          </cell>
          <cell r="F8">
            <v>6467</v>
          </cell>
          <cell r="G8">
            <v>3317</v>
          </cell>
          <cell r="H8">
            <v>6371</v>
          </cell>
          <cell r="I8">
            <v>9985</v>
          </cell>
          <cell r="J8">
            <v>5759</v>
          </cell>
          <cell r="K8">
            <v>4876</v>
          </cell>
          <cell r="L8">
            <v>2946</v>
          </cell>
          <cell r="M8">
            <v>4471</v>
          </cell>
        </row>
        <row r="9">
          <cell r="B9">
            <v>218</v>
          </cell>
          <cell r="C9">
            <v>309</v>
          </cell>
          <cell r="D9">
            <v>120</v>
          </cell>
          <cell r="E9">
            <v>169</v>
          </cell>
          <cell r="F9">
            <v>130</v>
          </cell>
          <cell r="G9">
            <v>68</v>
          </cell>
          <cell r="H9">
            <v>194</v>
          </cell>
          <cell r="I9">
            <v>245</v>
          </cell>
          <cell r="J9">
            <v>86</v>
          </cell>
          <cell r="K9">
            <v>201</v>
          </cell>
          <cell r="L9">
            <v>219</v>
          </cell>
          <cell r="M9">
            <v>423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C7D71-6A74-4DA4-988D-5005F9327247}">
  <sheetPr>
    <tabColor theme="9"/>
    <pageSetUpPr fitToPage="1"/>
  </sheetPr>
  <dimension ref="A1:O58"/>
  <sheetViews>
    <sheetView tabSelected="1" view="pageBreakPreview" zoomScaleNormal="100" zoomScaleSheetLayoutView="100" workbookViewId="0">
      <selection activeCell="O66" sqref="O66"/>
    </sheetView>
  </sheetViews>
  <sheetFormatPr defaultColWidth="12.58203125" defaultRowHeight="15" customHeight="1"/>
  <cols>
    <col min="1" max="1" width="5.58203125" style="4" customWidth="1"/>
    <col min="2" max="2" width="10.83203125" style="4" customWidth="1"/>
    <col min="3" max="4" width="6.83203125" style="4" customWidth="1"/>
    <col min="5" max="5" width="7.08203125" style="4" customWidth="1"/>
    <col min="6" max="7" width="7.33203125" style="4" customWidth="1"/>
    <col min="8" max="10" width="7.08203125" style="4" customWidth="1"/>
    <col min="11" max="11" width="8.08203125" style="4" bestFit="1" customWidth="1"/>
    <col min="12" max="12" width="7" style="4" customWidth="1"/>
    <col min="13" max="15" width="7.08203125" style="4" customWidth="1"/>
    <col min="16" max="16" width="7.83203125" style="4" customWidth="1"/>
    <col min="17" max="16384" width="12.58203125" style="4"/>
  </cols>
  <sheetData>
    <row r="1" spans="1:15" ht="9" customHeight="1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ht="15" customHeight="1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2.75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6" t="s">
        <v>1</v>
      </c>
    </row>
    <row r="4" spans="1:15" ht="15" customHeight="1" thickBot="1">
      <c r="A4" s="7"/>
      <c r="B4" s="8"/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10" t="s">
        <v>13</v>
      </c>
      <c r="O4" s="11" t="s">
        <v>14</v>
      </c>
    </row>
    <row r="5" spans="1:15" ht="15" customHeight="1">
      <c r="A5" s="12" t="s">
        <v>15</v>
      </c>
      <c r="B5" s="13" t="s">
        <v>16</v>
      </c>
      <c r="C5" s="14">
        <f>C17+C23+C29+C35+C41+C47+C53</f>
        <v>37145</v>
      </c>
      <c r="D5" s="14">
        <f t="shared" ref="D5:N8" si="0">D17+D23+D29+D35+D41+D47+D53</f>
        <v>41146</v>
      </c>
      <c r="E5" s="14">
        <f t="shared" si="0"/>
        <v>20946</v>
      </c>
      <c r="F5" s="14">
        <f t="shared" si="0"/>
        <v>11647</v>
      </c>
      <c r="G5" s="14">
        <f t="shared" si="0"/>
        <v>19444</v>
      </c>
      <c r="H5" s="14">
        <f t="shared" si="0"/>
        <v>11842</v>
      </c>
      <c r="I5" s="14">
        <f t="shared" ca="1" si="0"/>
        <v>22292</v>
      </c>
      <c r="J5" s="14">
        <f t="shared" si="0"/>
        <v>41765</v>
      </c>
      <c r="K5" s="14">
        <f t="shared" si="0"/>
        <v>19993</v>
      </c>
      <c r="L5" s="14">
        <f t="shared" si="0"/>
        <v>17778</v>
      </c>
      <c r="M5" s="14">
        <f t="shared" si="0"/>
        <v>12736</v>
      </c>
      <c r="N5" s="14">
        <f>N17+N23+N29+N35+N41+N47+N53</f>
        <v>19619</v>
      </c>
      <c r="O5" s="15">
        <f ca="1">SUM(C5:N5)</f>
        <v>276353</v>
      </c>
    </row>
    <row r="6" spans="1:15" ht="15" customHeight="1" thickBot="1">
      <c r="A6" s="16"/>
      <c r="B6" s="17" t="s">
        <v>17</v>
      </c>
      <c r="C6" s="18">
        <f>C18+C24+C30+C36+C42+C48+C54</f>
        <v>1828</v>
      </c>
      <c r="D6" s="18">
        <f t="shared" si="0"/>
        <v>2329</v>
      </c>
      <c r="E6" s="18">
        <f t="shared" si="0"/>
        <v>913</v>
      </c>
      <c r="F6" s="18">
        <f t="shared" si="0"/>
        <v>942</v>
      </c>
      <c r="G6" s="18">
        <f t="shared" si="0"/>
        <v>620</v>
      </c>
      <c r="H6" s="18">
        <f t="shared" si="0"/>
        <v>346</v>
      </c>
      <c r="I6" s="18">
        <f t="shared" si="0"/>
        <v>1007</v>
      </c>
      <c r="J6" s="18">
        <f t="shared" si="0"/>
        <v>1498</v>
      </c>
      <c r="K6" s="18">
        <f t="shared" si="0"/>
        <v>456</v>
      </c>
      <c r="L6" s="18">
        <f t="shared" si="0"/>
        <v>1060</v>
      </c>
      <c r="M6" s="18">
        <f t="shared" si="0"/>
        <v>1190</v>
      </c>
      <c r="N6" s="18">
        <f t="shared" si="0"/>
        <v>1947</v>
      </c>
      <c r="O6" s="19">
        <f t="shared" ref="O6:O14" si="1">SUM(C6:N6)</f>
        <v>14136</v>
      </c>
    </row>
    <row r="7" spans="1:15" ht="15" customHeight="1">
      <c r="A7" s="16"/>
      <c r="B7" s="20" t="s">
        <v>18</v>
      </c>
      <c r="C7" s="21">
        <f>C19+C25+C31+C37+C43+C49+C55</f>
        <v>665</v>
      </c>
      <c r="D7" s="21">
        <f t="shared" si="0"/>
        <v>651</v>
      </c>
      <c r="E7" s="21">
        <f t="shared" si="0"/>
        <v>957</v>
      </c>
      <c r="F7" s="21">
        <f t="shared" si="0"/>
        <v>6518</v>
      </c>
      <c r="G7" s="21">
        <f t="shared" si="0"/>
        <v>12230</v>
      </c>
      <c r="H7" s="21">
        <f t="shared" si="0"/>
        <v>4827</v>
      </c>
      <c r="I7" s="21">
        <f t="shared" ca="1" si="0"/>
        <v>10890</v>
      </c>
      <c r="J7" s="21">
        <f t="shared" si="0"/>
        <v>19250</v>
      </c>
      <c r="K7" s="21">
        <f t="shared" si="0"/>
        <v>10405</v>
      </c>
      <c r="L7" s="21">
        <f t="shared" si="0"/>
        <v>7913</v>
      </c>
      <c r="M7" s="21">
        <f t="shared" si="0"/>
        <v>3239</v>
      </c>
      <c r="N7" s="21">
        <f t="shared" si="0"/>
        <v>919</v>
      </c>
      <c r="O7" s="22">
        <f t="shared" ca="1" si="1"/>
        <v>78464</v>
      </c>
    </row>
    <row r="8" spans="1:15" ht="15" customHeight="1" thickBot="1">
      <c r="A8" s="16"/>
      <c r="B8" s="20" t="s">
        <v>17</v>
      </c>
      <c r="C8" s="21">
        <f t="shared" ref="C8" si="2">C20+C26+C32+C38+C44+C50+C56</f>
        <v>0</v>
      </c>
      <c r="D8" s="21">
        <f t="shared" si="0"/>
        <v>0</v>
      </c>
      <c r="E8" s="21">
        <f t="shared" si="0"/>
        <v>2</v>
      </c>
      <c r="F8" s="21">
        <f t="shared" si="0"/>
        <v>8</v>
      </c>
      <c r="G8" s="21">
        <f t="shared" si="0"/>
        <v>19</v>
      </c>
      <c r="H8" s="21">
        <f t="shared" si="0"/>
        <v>0</v>
      </c>
      <c r="I8" s="21">
        <f t="shared" si="0"/>
        <v>4</v>
      </c>
      <c r="J8" s="21">
        <f t="shared" si="0"/>
        <v>0</v>
      </c>
      <c r="K8" s="21">
        <f t="shared" si="0"/>
        <v>0</v>
      </c>
      <c r="L8" s="21">
        <f t="shared" si="0"/>
        <v>4</v>
      </c>
      <c r="M8" s="21">
        <f t="shared" si="0"/>
        <v>0</v>
      </c>
      <c r="N8" s="21">
        <f t="shared" si="0"/>
        <v>0</v>
      </c>
      <c r="O8" s="22">
        <f t="shared" si="1"/>
        <v>37</v>
      </c>
    </row>
    <row r="9" spans="1:15" ht="15" customHeight="1">
      <c r="A9" s="16"/>
      <c r="B9" s="23" t="s">
        <v>19</v>
      </c>
      <c r="C9" s="14">
        <f>C5+C7</f>
        <v>37810</v>
      </c>
      <c r="D9" s="14">
        <f t="shared" ref="D9:N10" si="3">D5+D7</f>
        <v>41797</v>
      </c>
      <c r="E9" s="14">
        <f t="shared" si="3"/>
        <v>21903</v>
      </c>
      <c r="F9" s="14">
        <f t="shared" si="3"/>
        <v>18165</v>
      </c>
      <c r="G9" s="14">
        <f t="shared" si="3"/>
        <v>31674</v>
      </c>
      <c r="H9" s="14">
        <f t="shared" si="3"/>
        <v>16669</v>
      </c>
      <c r="I9" s="14">
        <f t="shared" ca="1" si="3"/>
        <v>33182</v>
      </c>
      <c r="J9" s="14">
        <f t="shared" si="3"/>
        <v>61015</v>
      </c>
      <c r="K9" s="14">
        <f t="shared" si="3"/>
        <v>30398</v>
      </c>
      <c r="L9" s="14">
        <f t="shared" si="3"/>
        <v>25691</v>
      </c>
      <c r="M9" s="14">
        <f>M5+M7</f>
        <v>15975</v>
      </c>
      <c r="N9" s="14">
        <f>N5+N7</f>
        <v>20538</v>
      </c>
      <c r="O9" s="15">
        <f t="shared" ca="1" si="1"/>
        <v>354817</v>
      </c>
    </row>
    <row r="10" spans="1:15" ht="15" customHeight="1" thickBot="1">
      <c r="A10" s="16"/>
      <c r="B10" s="17" t="s">
        <v>17</v>
      </c>
      <c r="C10" s="18">
        <f>C6+C8</f>
        <v>1828</v>
      </c>
      <c r="D10" s="18">
        <f t="shared" si="3"/>
        <v>2329</v>
      </c>
      <c r="E10" s="18">
        <f t="shared" si="3"/>
        <v>915</v>
      </c>
      <c r="F10" s="18">
        <f t="shared" si="3"/>
        <v>950</v>
      </c>
      <c r="G10" s="18">
        <f t="shared" si="3"/>
        <v>639</v>
      </c>
      <c r="H10" s="18">
        <f t="shared" si="3"/>
        <v>346</v>
      </c>
      <c r="I10" s="18">
        <f t="shared" si="3"/>
        <v>1011</v>
      </c>
      <c r="J10" s="18">
        <f t="shared" si="3"/>
        <v>1498</v>
      </c>
      <c r="K10" s="18">
        <f t="shared" si="3"/>
        <v>456</v>
      </c>
      <c r="L10" s="18">
        <f t="shared" si="3"/>
        <v>1064</v>
      </c>
      <c r="M10" s="18">
        <f t="shared" si="3"/>
        <v>1190</v>
      </c>
      <c r="N10" s="18">
        <f t="shared" si="3"/>
        <v>1947</v>
      </c>
      <c r="O10" s="19">
        <f t="shared" si="1"/>
        <v>14173</v>
      </c>
    </row>
    <row r="11" spans="1:15" ht="15" customHeight="1">
      <c r="A11" s="16"/>
      <c r="B11" s="13" t="s">
        <v>20</v>
      </c>
      <c r="C11" s="24">
        <f>[1]推計値計算根拠!B8</f>
        <v>4520</v>
      </c>
      <c r="D11" s="24">
        <f>[1]推計値計算根拠!C8</f>
        <v>5561</v>
      </c>
      <c r="E11" s="24">
        <f>[1]推計値計算根拠!D8</f>
        <v>2894</v>
      </c>
      <c r="F11" s="24">
        <f>[1]推計値計算根拠!E8</f>
        <v>3246</v>
      </c>
      <c r="G11" s="24">
        <f>[1]推計値計算根拠!F8</f>
        <v>6467</v>
      </c>
      <c r="H11" s="24">
        <f>[1]推計値計算根拠!G8</f>
        <v>3317</v>
      </c>
      <c r="I11" s="24">
        <f ca="1">[1]推計値計算根拠!H8</f>
        <v>6371</v>
      </c>
      <c r="J11" s="24">
        <f>[1]推計値計算根拠!I8</f>
        <v>9985</v>
      </c>
      <c r="K11" s="24">
        <f>[1]推計値計算根拠!J8</f>
        <v>5759</v>
      </c>
      <c r="L11" s="24">
        <f>[1]推計値計算根拠!K8</f>
        <v>4876</v>
      </c>
      <c r="M11" s="24">
        <f>[1]推計値計算根拠!L8</f>
        <v>2946</v>
      </c>
      <c r="N11" s="24">
        <f>[1]推計値計算根拠!M8</f>
        <v>4471</v>
      </c>
      <c r="O11" s="25">
        <f t="shared" ca="1" si="1"/>
        <v>60413</v>
      </c>
    </row>
    <row r="12" spans="1:15" ht="15" customHeight="1" thickBot="1">
      <c r="A12" s="16"/>
      <c r="B12" s="17" t="s">
        <v>17</v>
      </c>
      <c r="C12" s="26">
        <f>[1]推計値計算根拠!B9</f>
        <v>218</v>
      </c>
      <c r="D12" s="26">
        <f>[1]推計値計算根拠!C9</f>
        <v>309</v>
      </c>
      <c r="E12" s="26">
        <f>[1]推計値計算根拠!D9</f>
        <v>120</v>
      </c>
      <c r="F12" s="26">
        <f>[1]推計値計算根拠!E9</f>
        <v>169</v>
      </c>
      <c r="G12" s="26">
        <f>[1]推計値計算根拠!F9</f>
        <v>130</v>
      </c>
      <c r="H12" s="26">
        <f>[1]推計値計算根拠!G9</f>
        <v>68</v>
      </c>
      <c r="I12" s="26">
        <f>[1]推計値計算根拠!H9</f>
        <v>194</v>
      </c>
      <c r="J12" s="26">
        <f>[1]推計値計算根拠!I9</f>
        <v>245</v>
      </c>
      <c r="K12" s="26">
        <f>[1]推計値計算根拠!J9</f>
        <v>86</v>
      </c>
      <c r="L12" s="26">
        <f>[1]推計値計算根拠!K9</f>
        <v>201</v>
      </c>
      <c r="M12" s="26">
        <f>[1]推計値計算根拠!L9</f>
        <v>219</v>
      </c>
      <c r="N12" s="26">
        <f>[1]推計値計算根拠!M9</f>
        <v>423</v>
      </c>
      <c r="O12" s="27">
        <f t="shared" si="1"/>
        <v>2382</v>
      </c>
    </row>
    <row r="13" spans="1:15" ht="15" customHeight="1">
      <c r="A13" s="16"/>
      <c r="B13" s="20" t="s">
        <v>21</v>
      </c>
      <c r="C13" s="21">
        <f t="shared" ref="C13:N14" si="4">C9+C11</f>
        <v>42330</v>
      </c>
      <c r="D13" s="21">
        <f t="shared" si="4"/>
        <v>47358</v>
      </c>
      <c r="E13" s="21">
        <f t="shared" si="4"/>
        <v>24797</v>
      </c>
      <c r="F13" s="21">
        <f t="shared" si="4"/>
        <v>21411</v>
      </c>
      <c r="G13" s="21">
        <f t="shared" si="4"/>
        <v>38141</v>
      </c>
      <c r="H13" s="21">
        <f t="shared" si="4"/>
        <v>19986</v>
      </c>
      <c r="I13" s="21">
        <f t="shared" ca="1" si="4"/>
        <v>39553</v>
      </c>
      <c r="J13" s="21">
        <f t="shared" si="4"/>
        <v>71000</v>
      </c>
      <c r="K13" s="21">
        <f t="shared" si="4"/>
        <v>36157</v>
      </c>
      <c r="L13" s="21">
        <f t="shared" si="4"/>
        <v>30567</v>
      </c>
      <c r="M13" s="21">
        <f t="shared" si="4"/>
        <v>18921</v>
      </c>
      <c r="N13" s="21">
        <f t="shared" si="4"/>
        <v>25009</v>
      </c>
      <c r="O13" s="22">
        <f t="shared" ca="1" si="1"/>
        <v>415230</v>
      </c>
    </row>
    <row r="14" spans="1:15" ht="15" customHeight="1" thickBot="1">
      <c r="A14" s="28"/>
      <c r="B14" s="17" t="s">
        <v>17</v>
      </c>
      <c r="C14" s="18">
        <f t="shared" si="4"/>
        <v>2046</v>
      </c>
      <c r="D14" s="18">
        <f t="shared" si="4"/>
        <v>2638</v>
      </c>
      <c r="E14" s="18">
        <f t="shared" si="4"/>
        <v>1035</v>
      </c>
      <c r="F14" s="18">
        <f t="shared" si="4"/>
        <v>1119</v>
      </c>
      <c r="G14" s="18">
        <f t="shared" si="4"/>
        <v>769</v>
      </c>
      <c r="H14" s="18">
        <f t="shared" si="4"/>
        <v>414</v>
      </c>
      <c r="I14" s="18">
        <f t="shared" si="4"/>
        <v>1205</v>
      </c>
      <c r="J14" s="18">
        <f t="shared" si="4"/>
        <v>1743</v>
      </c>
      <c r="K14" s="18">
        <f t="shared" si="4"/>
        <v>542</v>
      </c>
      <c r="L14" s="18">
        <f t="shared" si="4"/>
        <v>1265</v>
      </c>
      <c r="M14" s="18">
        <f t="shared" si="4"/>
        <v>1409</v>
      </c>
      <c r="N14" s="18">
        <f t="shared" si="4"/>
        <v>2370</v>
      </c>
      <c r="O14" s="19">
        <f t="shared" si="1"/>
        <v>16555</v>
      </c>
    </row>
    <row r="15" spans="1:15" ht="15" customHeight="1" thickBot="1">
      <c r="A15" s="3"/>
      <c r="B15" s="3"/>
      <c r="C15" s="3"/>
      <c r="D15" s="3"/>
      <c r="E15" s="3"/>
      <c r="F15" s="3"/>
      <c r="G15" s="29">
        <f>SUM(C14:G14)</f>
        <v>7607</v>
      </c>
      <c r="H15" s="3"/>
      <c r="I15" s="3"/>
      <c r="J15" s="3"/>
      <c r="K15" s="3"/>
      <c r="L15" s="3"/>
      <c r="M15" s="3"/>
      <c r="N15" s="3"/>
      <c r="O15" s="3"/>
    </row>
    <row r="16" spans="1:15" ht="15" customHeight="1" thickBot="1">
      <c r="A16" s="30" t="s">
        <v>22</v>
      </c>
      <c r="B16" s="31"/>
      <c r="C16" s="9" t="s">
        <v>2</v>
      </c>
      <c r="D16" s="9" t="s">
        <v>3</v>
      </c>
      <c r="E16" s="9" t="s">
        <v>4</v>
      </c>
      <c r="F16" s="9" t="s">
        <v>5</v>
      </c>
      <c r="G16" s="9" t="s">
        <v>6</v>
      </c>
      <c r="H16" s="9" t="s">
        <v>7</v>
      </c>
      <c r="I16" s="9" t="s">
        <v>8</v>
      </c>
      <c r="J16" s="9" t="s">
        <v>9</v>
      </c>
      <c r="K16" s="9" t="s">
        <v>10</v>
      </c>
      <c r="L16" s="9" t="s">
        <v>11</v>
      </c>
      <c r="M16" s="9" t="s">
        <v>12</v>
      </c>
      <c r="N16" s="32" t="s">
        <v>13</v>
      </c>
      <c r="O16" s="11" t="s">
        <v>14</v>
      </c>
    </row>
    <row r="17" spans="1:15" ht="15" customHeight="1">
      <c r="A17" s="33" t="s">
        <v>23</v>
      </c>
      <c r="B17" s="13" t="s">
        <v>16</v>
      </c>
      <c r="C17" s="14">
        <f>SUM([1]施設別!E195:E199)</f>
        <v>2885</v>
      </c>
      <c r="D17" s="14">
        <f>SUM([1]施設別!F195:F199)</f>
        <v>3682</v>
      </c>
      <c r="E17" s="14">
        <f>SUM([1]施設別!G195:G199)</f>
        <v>2785</v>
      </c>
      <c r="F17" s="14">
        <f>SUM([1]施設別!H195:H199)</f>
        <v>3348</v>
      </c>
      <c r="G17" s="14">
        <f>SUM([1]施設別!I195:I199)</f>
        <v>3691</v>
      </c>
      <c r="H17" s="14">
        <f>SUM([1]施設別!J195:J199)</f>
        <v>3880</v>
      </c>
      <c r="I17" s="14">
        <f>SUM([1]施設別!K195:K199)</f>
        <v>2700</v>
      </c>
      <c r="J17" s="14">
        <f>SUM([1]施設別!L195:L199)</f>
        <v>4806</v>
      </c>
      <c r="K17" s="14">
        <f>SUM([1]施設別!M195:M199)</f>
        <v>2429</v>
      </c>
      <c r="L17" s="14">
        <f>SUM([1]施設別!N195:N199)</f>
        <v>2052</v>
      </c>
      <c r="M17" s="14">
        <f>SUM([1]施設別!O195:O199)</f>
        <v>2082</v>
      </c>
      <c r="N17" s="14">
        <f>SUM([1]施設別!P195:P199)</f>
        <v>1364</v>
      </c>
      <c r="O17" s="15">
        <f>SUM(C17:M17)</f>
        <v>34340</v>
      </c>
    </row>
    <row r="18" spans="1:15" ht="15" customHeight="1">
      <c r="A18" s="34"/>
      <c r="B18" s="35" t="s">
        <v>17</v>
      </c>
      <c r="C18" s="36">
        <f>SUM([1]施設別!X195:X199)</f>
        <v>240</v>
      </c>
      <c r="D18" s="36">
        <f>SUM([1]施設別!Y195:Y199)</f>
        <v>306</v>
      </c>
      <c r="E18" s="36">
        <f>SUM([1]施設別!Z195:Z199)</f>
        <v>330</v>
      </c>
      <c r="F18" s="36">
        <f>SUM([1]施設別!AA195:AA199)</f>
        <v>512</v>
      </c>
      <c r="G18" s="36">
        <f>SUM([1]施設別!AB195:AB199)</f>
        <v>320</v>
      </c>
      <c r="H18" s="36">
        <f>SUM([1]施設別!AC195:AC199)</f>
        <v>185</v>
      </c>
      <c r="I18" s="36">
        <f>SUM([1]施設別!AD195:AD199)</f>
        <v>209</v>
      </c>
      <c r="J18" s="36">
        <f>SUM([1]施設別!AE195:AE199)</f>
        <v>263</v>
      </c>
      <c r="K18" s="36">
        <f>SUM([1]施設別!AF195:AF199)</f>
        <v>123</v>
      </c>
      <c r="L18" s="36">
        <f>SUM([1]施設別!AG195:AG199)</f>
        <v>215</v>
      </c>
      <c r="M18" s="36">
        <f>SUM([1]施設別!AH195:AH199)</f>
        <v>210</v>
      </c>
      <c r="N18" s="36">
        <f>SUM([1]施設別!AI195:AI199)</f>
        <v>264</v>
      </c>
      <c r="O18" s="37">
        <f t="shared" ref="O18:O58" si="5">SUM(C18:M18)</f>
        <v>2913</v>
      </c>
    </row>
    <row r="19" spans="1:15" ht="15" customHeight="1">
      <c r="A19" s="34"/>
      <c r="B19" s="38" t="s">
        <v>18</v>
      </c>
      <c r="C19" s="39">
        <f>[1]施設別!E200</f>
        <v>0</v>
      </c>
      <c r="D19" s="39">
        <f>[1]施設別!F200</f>
        <v>0</v>
      </c>
      <c r="E19" s="39">
        <f>[1]施設別!G200</f>
        <v>0</v>
      </c>
      <c r="F19" s="39">
        <f>[1]施設別!H200</f>
        <v>894</v>
      </c>
      <c r="G19" s="39">
        <f>[1]施設別!I200</f>
        <v>3538</v>
      </c>
      <c r="H19" s="39">
        <f>[1]施設別!J200</f>
        <v>600</v>
      </c>
      <c r="I19" s="39">
        <f>[1]施設別!K200</f>
        <v>2831</v>
      </c>
      <c r="J19" s="39">
        <f>[1]施設別!L200</f>
        <v>2232</v>
      </c>
      <c r="K19" s="39">
        <f>[1]施設別!M200</f>
        <v>2990</v>
      </c>
      <c r="L19" s="39">
        <f>[1]施設別!N200</f>
        <v>1308</v>
      </c>
      <c r="M19" s="39">
        <f>[1]施設別!O200</f>
        <v>110</v>
      </c>
      <c r="N19" s="39">
        <f>[1]施設別!P200</f>
        <v>22</v>
      </c>
      <c r="O19" s="40">
        <f t="shared" si="5"/>
        <v>14503</v>
      </c>
    </row>
    <row r="20" spans="1:15" ht="15" customHeight="1" thickBot="1">
      <c r="A20" s="34"/>
      <c r="B20" s="17" t="s">
        <v>17</v>
      </c>
      <c r="C20" s="18">
        <f>[1]施設別!X200</f>
        <v>0</v>
      </c>
      <c r="D20" s="18">
        <f>[1]施設別!Y200</f>
        <v>0</v>
      </c>
      <c r="E20" s="18">
        <f>[1]施設別!Z200</f>
        <v>0</v>
      </c>
      <c r="F20" s="18">
        <f>[1]施設別!AA200</f>
        <v>4</v>
      </c>
      <c r="G20" s="18">
        <f>[1]施設別!AB200</f>
        <v>0</v>
      </c>
      <c r="H20" s="18">
        <f>[1]施設別!AC200</f>
        <v>0</v>
      </c>
      <c r="I20" s="18">
        <f>[1]施設別!AD200</f>
        <v>0</v>
      </c>
      <c r="J20" s="18">
        <f>[1]施設別!AE200</f>
        <v>0</v>
      </c>
      <c r="K20" s="18">
        <f>[1]施設別!AF200</f>
        <v>0</v>
      </c>
      <c r="L20" s="18">
        <f>[1]施設別!AG200</f>
        <v>0</v>
      </c>
      <c r="M20" s="18">
        <f>[1]施設別!AH200</f>
        <v>0</v>
      </c>
      <c r="N20" s="18">
        <f>[1]施設別!AI200</f>
        <v>0</v>
      </c>
      <c r="O20" s="19">
        <f t="shared" si="5"/>
        <v>4</v>
      </c>
    </row>
    <row r="21" spans="1:15" ht="15" customHeight="1">
      <c r="A21" s="34"/>
      <c r="B21" s="41" t="s">
        <v>24</v>
      </c>
      <c r="C21" s="21">
        <f t="shared" ref="C21:N22" si="6">C17+C19</f>
        <v>2885</v>
      </c>
      <c r="D21" s="21">
        <f t="shared" si="6"/>
        <v>3682</v>
      </c>
      <c r="E21" s="21">
        <f t="shared" si="6"/>
        <v>2785</v>
      </c>
      <c r="F21" s="21">
        <f t="shared" si="6"/>
        <v>4242</v>
      </c>
      <c r="G21" s="21">
        <f t="shared" si="6"/>
        <v>7229</v>
      </c>
      <c r="H21" s="21">
        <f t="shared" si="6"/>
        <v>4480</v>
      </c>
      <c r="I21" s="21">
        <f t="shared" si="6"/>
        <v>5531</v>
      </c>
      <c r="J21" s="21">
        <f t="shared" si="6"/>
        <v>7038</v>
      </c>
      <c r="K21" s="21">
        <f t="shared" si="6"/>
        <v>5419</v>
      </c>
      <c r="L21" s="21">
        <f t="shared" si="6"/>
        <v>3360</v>
      </c>
      <c r="M21" s="21">
        <f t="shared" si="6"/>
        <v>2192</v>
      </c>
      <c r="N21" s="21">
        <f t="shared" si="6"/>
        <v>1386</v>
      </c>
      <c r="O21" s="22">
        <f>SUM(C21:M21)</f>
        <v>48843</v>
      </c>
    </row>
    <row r="22" spans="1:15" ht="15" customHeight="1" thickBot="1">
      <c r="A22" s="42"/>
      <c r="B22" s="43" t="s">
        <v>17</v>
      </c>
      <c r="C22" s="18">
        <f t="shared" si="6"/>
        <v>240</v>
      </c>
      <c r="D22" s="18">
        <f t="shared" si="6"/>
        <v>306</v>
      </c>
      <c r="E22" s="18">
        <f t="shared" si="6"/>
        <v>330</v>
      </c>
      <c r="F22" s="18">
        <f t="shared" si="6"/>
        <v>516</v>
      </c>
      <c r="G22" s="18">
        <f t="shared" si="6"/>
        <v>320</v>
      </c>
      <c r="H22" s="18">
        <f t="shared" si="6"/>
        <v>185</v>
      </c>
      <c r="I22" s="18">
        <f t="shared" si="6"/>
        <v>209</v>
      </c>
      <c r="J22" s="18">
        <f t="shared" si="6"/>
        <v>263</v>
      </c>
      <c r="K22" s="18">
        <f t="shared" si="6"/>
        <v>123</v>
      </c>
      <c r="L22" s="18">
        <f t="shared" si="6"/>
        <v>215</v>
      </c>
      <c r="M22" s="18">
        <f t="shared" si="6"/>
        <v>210</v>
      </c>
      <c r="N22" s="18">
        <f t="shared" si="6"/>
        <v>264</v>
      </c>
      <c r="O22" s="19">
        <f t="shared" si="5"/>
        <v>2917</v>
      </c>
    </row>
    <row r="23" spans="1:15" ht="15" customHeight="1">
      <c r="A23" s="44" t="s">
        <v>25</v>
      </c>
      <c r="B23" s="13" t="s">
        <v>16</v>
      </c>
      <c r="C23" s="14">
        <f>SUM([1]施設別!E208:E212)</f>
        <v>1551</v>
      </c>
      <c r="D23" s="14">
        <f>SUM([1]施設別!F208:F212)</f>
        <v>1748</v>
      </c>
      <c r="E23" s="14">
        <f>SUM([1]施設別!G208:G212)</f>
        <v>1205</v>
      </c>
      <c r="F23" s="14">
        <f>SUM([1]施設別!H208:H212)</f>
        <v>1456</v>
      </c>
      <c r="G23" s="14">
        <f>SUM([1]施設別!I208:I212)</f>
        <v>1064</v>
      </c>
      <c r="H23" s="14">
        <f>SUM([1]施設別!J208:J212)</f>
        <v>772</v>
      </c>
      <c r="I23" s="14">
        <f>SUM([1]施設別!K208:K212)</f>
        <v>1464</v>
      </c>
      <c r="J23" s="14">
        <f>SUM([1]施設別!L208:L212)</f>
        <v>2364</v>
      </c>
      <c r="K23" s="14">
        <f>SUM([1]施設別!M208:M212)</f>
        <v>1556</v>
      </c>
      <c r="L23" s="14">
        <f>SUM([1]施設別!N208:N212)</f>
        <v>1581</v>
      </c>
      <c r="M23" s="14">
        <f>SUM([1]施設別!O208:O212)</f>
        <v>1652</v>
      </c>
      <c r="N23" s="14">
        <f>SUM([1]施設別!P208:P212)</f>
        <v>1287</v>
      </c>
      <c r="O23" s="15">
        <f t="shared" si="5"/>
        <v>16413</v>
      </c>
    </row>
    <row r="24" spans="1:15" ht="15" customHeight="1">
      <c r="A24" s="34"/>
      <c r="B24" s="35" t="s">
        <v>17</v>
      </c>
      <c r="C24" s="36">
        <f>SUM([1]施設別!X208:X212)</f>
        <v>255</v>
      </c>
      <c r="D24" s="36">
        <f>SUM([1]施設別!Y208:Y212)</f>
        <v>295</v>
      </c>
      <c r="E24" s="36">
        <f>SUM([1]施設別!Z208:Z212)</f>
        <v>177</v>
      </c>
      <c r="F24" s="36">
        <f>SUM([1]施設別!AA208:AA212)</f>
        <v>143</v>
      </c>
      <c r="G24" s="36">
        <f>SUM([1]施設別!AB208:AB212)</f>
        <v>111</v>
      </c>
      <c r="H24" s="36">
        <f>SUM([1]施設別!AC208:AC212)</f>
        <v>87</v>
      </c>
      <c r="I24" s="36">
        <f>SUM([1]施設別!AD208:AD212)</f>
        <v>259</v>
      </c>
      <c r="J24" s="36">
        <f>SUM([1]施設別!AE208:AE212)</f>
        <v>446</v>
      </c>
      <c r="K24" s="36">
        <f>SUM([1]施設別!AF208:AF212)</f>
        <v>142</v>
      </c>
      <c r="L24" s="36">
        <f>SUM([1]施設別!AG208:AG212)</f>
        <v>410</v>
      </c>
      <c r="M24" s="36">
        <f>SUM([1]施設別!AH208:AH212)</f>
        <v>337</v>
      </c>
      <c r="N24" s="36">
        <f>SUM([1]施設別!AI208:AI212)</f>
        <v>504</v>
      </c>
      <c r="O24" s="37">
        <f t="shared" si="5"/>
        <v>2662</v>
      </c>
    </row>
    <row r="25" spans="1:15" ht="15" customHeight="1">
      <c r="A25" s="34"/>
      <c r="B25" s="38" t="s">
        <v>18</v>
      </c>
      <c r="C25" s="39">
        <f>[1]施設別!E213</f>
        <v>155</v>
      </c>
      <c r="D25" s="39">
        <f>[1]施設別!F213</f>
        <v>0</v>
      </c>
      <c r="E25" s="39">
        <f>[1]施設別!G213</f>
        <v>0</v>
      </c>
      <c r="F25" s="39">
        <f>[1]施設別!H213</f>
        <v>32</v>
      </c>
      <c r="G25" s="39">
        <f>[1]施設別!I213</f>
        <v>170</v>
      </c>
      <c r="H25" s="39">
        <f>[1]施設別!J213</f>
        <v>0</v>
      </c>
      <c r="I25" s="39">
        <f>[1]施設別!K213</f>
        <v>233</v>
      </c>
      <c r="J25" s="39">
        <f>[1]施設別!L213</f>
        <v>630</v>
      </c>
      <c r="K25" s="39">
        <f>[1]施設別!M213</f>
        <v>175</v>
      </c>
      <c r="L25" s="39">
        <f>[1]施設別!N213</f>
        <v>65</v>
      </c>
      <c r="M25" s="39">
        <f>[1]施設別!O213</f>
        <v>0</v>
      </c>
      <c r="N25" s="39">
        <f>[1]施設別!P213</f>
        <v>142</v>
      </c>
      <c r="O25" s="40">
        <f t="shared" si="5"/>
        <v>1460</v>
      </c>
    </row>
    <row r="26" spans="1:15" ht="15" customHeight="1" thickBot="1">
      <c r="A26" s="34"/>
      <c r="B26" s="17" t="s">
        <v>17</v>
      </c>
      <c r="C26" s="18">
        <f>[1]施設別!X213</f>
        <v>0</v>
      </c>
      <c r="D26" s="18">
        <f>[1]施設別!Y213</f>
        <v>0</v>
      </c>
      <c r="E26" s="18">
        <f>[1]施設別!Z213</f>
        <v>0</v>
      </c>
      <c r="F26" s="18">
        <f>[1]施設別!AA213</f>
        <v>0</v>
      </c>
      <c r="G26" s="18">
        <f>[1]施設別!AB213</f>
        <v>0</v>
      </c>
      <c r="H26" s="18">
        <f>[1]施設別!AC213</f>
        <v>0</v>
      </c>
      <c r="I26" s="18">
        <f>[1]施設別!AD213</f>
        <v>0</v>
      </c>
      <c r="J26" s="18">
        <f>[1]施設別!AE213</f>
        <v>0</v>
      </c>
      <c r="K26" s="18">
        <f>[1]施設別!AF213</f>
        <v>0</v>
      </c>
      <c r="L26" s="18">
        <f>[1]施設別!AG213</f>
        <v>0</v>
      </c>
      <c r="M26" s="18">
        <f>[1]施設別!AH213</f>
        <v>0</v>
      </c>
      <c r="N26" s="18">
        <f>[1]施設別!AI213</f>
        <v>0</v>
      </c>
      <c r="O26" s="19">
        <f t="shared" si="5"/>
        <v>0</v>
      </c>
    </row>
    <row r="27" spans="1:15" ht="15" customHeight="1">
      <c r="A27" s="34"/>
      <c r="B27" s="41" t="s">
        <v>24</v>
      </c>
      <c r="C27" s="21">
        <f t="shared" ref="C27:N28" si="7">C23+C25</f>
        <v>1706</v>
      </c>
      <c r="D27" s="21">
        <f t="shared" si="7"/>
        <v>1748</v>
      </c>
      <c r="E27" s="21">
        <f t="shared" si="7"/>
        <v>1205</v>
      </c>
      <c r="F27" s="21">
        <f t="shared" si="7"/>
        <v>1488</v>
      </c>
      <c r="G27" s="21">
        <f t="shared" si="7"/>
        <v>1234</v>
      </c>
      <c r="H27" s="21">
        <f t="shared" si="7"/>
        <v>772</v>
      </c>
      <c r="I27" s="21">
        <f t="shared" si="7"/>
        <v>1697</v>
      </c>
      <c r="J27" s="21">
        <f t="shared" si="7"/>
        <v>2994</v>
      </c>
      <c r="K27" s="21">
        <f t="shared" si="7"/>
        <v>1731</v>
      </c>
      <c r="L27" s="21">
        <f t="shared" si="7"/>
        <v>1646</v>
      </c>
      <c r="M27" s="21">
        <f t="shared" si="7"/>
        <v>1652</v>
      </c>
      <c r="N27" s="21">
        <f t="shared" si="7"/>
        <v>1429</v>
      </c>
      <c r="O27" s="22">
        <f t="shared" si="5"/>
        <v>17873</v>
      </c>
    </row>
    <row r="28" spans="1:15" ht="15" customHeight="1" thickBot="1">
      <c r="A28" s="42"/>
      <c r="B28" s="43" t="s">
        <v>17</v>
      </c>
      <c r="C28" s="18">
        <f t="shared" si="7"/>
        <v>255</v>
      </c>
      <c r="D28" s="18">
        <f t="shared" si="7"/>
        <v>295</v>
      </c>
      <c r="E28" s="18">
        <f t="shared" si="7"/>
        <v>177</v>
      </c>
      <c r="F28" s="18">
        <f t="shared" si="7"/>
        <v>143</v>
      </c>
      <c r="G28" s="18">
        <f t="shared" si="7"/>
        <v>111</v>
      </c>
      <c r="H28" s="18">
        <f t="shared" si="7"/>
        <v>87</v>
      </c>
      <c r="I28" s="18">
        <f t="shared" si="7"/>
        <v>259</v>
      </c>
      <c r="J28" s="18">
        <f t="shared" si="7"/>
        <v>446</v>
      </c>
      <c r="K28" s="18">
        <f t="shared" si="7"/>
        <v>142</v>
      </c>
      <c r="L28" s="18">
        <f t="shared" si="7"/>
        <v>410</v>
      </c>
      <c r="M28" s="18">
        <f t="shared" si="7"/>
        <v>337</v>
      </c>
      <c r="N28" s="18">
        <f t="shared" si="7"/>
        <v>504</v>
      </c>
      <c r="O28" s="19">
        <f t="shared" si="5"/>
        <v>2662</v>
      </c>
    </row>
    <row r="29" spans="1:15" ht="15" customHeight="1">
      <c r="A29" s="44" t="s">
        <v>26</v>
      </c>
      <c r="B29" s="13" t="s">
        <v>16</v>
      </c>
      <c r="C29" s="14">
        <f>SUM([1]施設別!E219:E223)</f>
        <v>3878</v>
      </c>
      <c r="D29" s="14">
        <f>SUM([1]施設別!F219:F223)</f>
        <v>4636</v>
      </c>
      <c r="E29" s="14">
        <f>SUM([1]施設別!G219:G223)</f>
        <v>1844</v>
      </c>
      <c r="F29" s="14">
        <f>SUM([1]施設別!H219:H223)</f>
        <v>1464</v>
      </c>
      <c r="G29" s="14">
        <f>SUM([1]施設別!I219:I223)</f>
        <v>1814</v>
      </c>
      <c r="H29" s="14">
        <f>SUM([1]施設別!J219:J223)</f>
        <v>1079</v>
      </c>
      <c r="I29" s="14">
        <f>SUM([1]施設別!K219:K223)</f>
        <v>2681</v>
      </c>
      <c r="J29" s="14">
        <f>SUM([1]施設別!L219:L223)</f>
        <v>4869</v>
      </c>
      <c r="K29" s="14">
        <f>SUM([1]施設別!M219:M223)</f>
        <v>2581</v>
      </c>
      <c r="L29" s="14">
        <f>SUM([1]施設別!N219:N223)</f>
        <v>1612</v>
      </c>
      <c r="M29" s="14">
        <f>SUM([1]施設別!O219:O223)</f>
        <v>1322</v>
      </c>
      <c r="N29" s="14">
        <f>SUM([1]施設別!P219:P223)</f>
        <v>2595</v>
      </c>
      <c r="O29" s="15">
        <f t="shared" si="5"/>
        <v>27780</v>
      </c>
    </row>
    <row r="30" spans="1:15" ht="15" customHeight="1">
      <c r="A30" s="34"/>
      <c r="B30" s="35" t="s">
        <v>17</v>
      </c>
      <c r="C30" s="36">
        <f>SUM([1]施設別!X219:X223)</f>
        <v>57</v>
      </c>
      <c r="D30" s="36">
        <f>SUM([1]施設別!Y219:Y223)</f>
        <v>137</v>
      </c>
      <c r="E30" s="36">
        <f>SUM([1]施設別!Z219:Z223)</f>
        <v>38</v>
      </c>
      <c r="F30" s="36">
        <f>SUM([1]施設別!AA219:AA223)</f>
        <v>21</v>
      </c>
      <c r="G30" s="36">
        <f>SUM([1]施設別!AB219:AB223)</f>
        <v>43</v>
      </c>
      <c r="H30" s="36">
        <f>SUM([1]施設別!AC219:AC223)</f>
        <v>13</v>
      </c>
      <c r="I30" s="36">
        <f>SUM([1]施設別!AD219:AD223)</f>
        <v>72</v>
      </c>
      <c r="J30" s="36">
        <f>SUM([1]施設別!AE219:AE223)</f>
        <v>29</v>
      </c>
      <c r="K30" s="36">
        <f>SUM([1]施設別!AF219:AF223)</f>
        <v>17</v>
      </c>
      <c r="L30" s="36">
        <f>SUM([1]施設別!AG219:AG223)</f>
        <v>47</v>
      </c>
      <c r="M30" s="36">
        <f>SUM([1]施設別!AH219:AH223)</f>
        <v>31</v>
      </c>
      <c r="N30" s="36">
        <f>SUM([1]施設別!AI219:AI223)</f>
        <v>53</v>
      </c>
      <c r="O30" s="37">
        <f t="shared" si="5"/>
        <v>505</v>
      </c>
    </row>
    <row r="31" spans="1:15" ht="15" customHeight="1">
      <c r="A31" s="34"/>
      <c r="B31" s="38" t="s">
        <v>18</v>
      </c>
      <c r="C31" s="39">
        <f>[1]施設別!E224</f>
        <v>23</v>
      </c>
      <c r="D31" s="39">
        <f>[1]施設別!F224</f>
        <v>0</v>
      </c>
      <c r="E31" s="39">
        <f>[1]施設別!G224</f>
        <v>73</v>
      </c>
      <c r="F31" s="39">
        <f>[1]施設別!H224</f>
        <v>472</v>
      </c>
      <c r="G31" s="39">
        <f>[1]施設別!I224</f>
        <v>1286</v>
      </c>
      <c r="H31" s="39">
        <f>[1]施設別!J224</f>
        <v>679</v>
      </c>
      <c r="I31" s="39">
        <f>[1]施設別!K224</f>
        <v>1272</v>
      </c>
      <c r="J31" s="39">
        <f>[1]施設別!L224</f>
        <v>2594</v>
      </c>
      <c r="K31" s="39">
        <f>[1]施設別!M224</f>
        <v>1074</v>
      </c>
      <c r="L31" s="39">
        <f>[1]施設別!N224</f>
        <v>1031</v>
      </c>
      <c r="M31" s="39">
        <f>[1]施設別!O224</f>
        <v>786</v>
      </c>
      <c r="N31" s="39">
        <f>[1]施設別!P224</f>
        <v>2</v>
      </c>
      <c r="O31" s="40">
        <f t="shared" si="5"/>
        <v>9290</v>
      </c>
    </row>
    <row r="32" spans="1:15" ht="15" customHeight="1" thickBot="1">
      <c r="A32" s="34"/>
      <c r="B32" s="17" t="s">
        <v>17</v>
      </c>
      <c r="C32" s="18">
        <f>[1]施設別!X224</f>
        <v>0</v>
      </c>
      <c r="D32" s="18">
        <f>[1]施設別!Y224</f>
        <v>0</v>
      </c>
      <c r="E32" s="18">
        <f>[1]施設別!Z224</f>
        <v>0</v>
      </c>
      <c r="F32" s="18">
        <f>[1]施設別!AA224</f>
        <v>4</v>
      </c>
      <c r="G32" s="18">
        <f>[1]施設別!AB224</f>
        <v>4</v>
      </c>
      <c r="H32" s="18">
        <f>[1]施設別!AC224</f>
        <v>0</v>
      </c>
      <c r="I32" s="18">
        <f>[1]施設別!AD224</f>
        <v>0</v>
      </c>
      <c r="J32" s="18">
        <f>[1]施設別!AE224</f>
        <v>0</v>
      </c>
      <c r="K32" s="18">
        <f>[1]施設別!AF224</f>
        <v>0</v>
      </c>
      <c r="L32" s="18">
        <f>[1]施設別!AG224</f>
        <v>2</v>
      </c>
      <c r="M32" s="18">
        <f>[1]施設別!AH224</f>
        <v>0</v>
      </c>
      <c r="N32" s="18">
        <f>[1]施設別!AI224</f>
        <v>0</v>
      </c>
      <c r="O32" s="19">
        <f t="shared" si="5"/>
        <v>10</v>
      </c>
    </row>
    <row r="33" spans="1:15" ht="15" customHeight="1">
      <c r="A33" s="34"/>
      <c r="B33" s="41" t="s">
        <v>24</v>
      </c>
      <c r="C33" s="21">
        <f t="shared" ref="C33:N34" si="8">C29+C31</f>
        <v>3901</v>
      </c>
      <c r="D33" s="21">
        <f t="shared" si="8"/>
        <v>4636</v>
      </c>
      <c r="E33" s="21">
        <f t="shared" si="8"/>
        <v>1917</v>
      </c>
      <c r="F33" s="21">
        <f t="shared" si="8"/>
        <v>1936</v>
      </c>
      <c r="G33" s="21">
        <f t="shared" si="8"/>
        <v>3100</v>
      </c>
      <c r="H33" s="21">
        <f t="shared" si="8"/>
        <v>1758</v>
      </c>
      <c r="I33" s="21">
        <f t="shared" si="8"/>
        <v>3953</v>
      </c>
      <c r="J33" s="21">
        <f t="shared" si="8"/>
        <v>7463</v>
      </c>
      <c r="K33" s="21">
        <f t="shared" si="8"/>
        <v>3655</v>
      </c>
      <c r="L33" s="21">
        <f t="shared" si="8"/>
        <v>2643</v>
      </c>
      <c r="M33" s="21">
        <f t="shared" si="8"/>
        <v>2108</v>
      </c>
      <c r="N33" s="21">
        <f t="shared" si="8"/>
        <v>2597</v>
      </c>
      <c r="O33" s="22">
        <f t="shared" si="5"/>
        <v>37070</v>
      </c>
    </row>
    <row r="34" spans="1:15" ht="15" customHeight="1" thickBot="1">
      <c r="A34" s="42"/>
      <c r="B34" s="43" t="s">
        <v>17</v>
      </c>
      <c r="C34" s="18">
        <f t="shared" si="8"/>
        <v>57</v>
      </c>
      <c r="D34" s="18">
        <f t="shared" si="8"/>
        <v>137</v>
      </c>
      <c r="E34" s="18">
        <f t="shared" si="8"/>
        <v>38</v>
      </c>
      <c r="F34" s="18">
        <f t="shared" si="8"/>
        <v>25</v>
      </c>
      <c r="G34" s="18">
        <f t="shared" si="8"/>
        <v>47</v>
      </c>
      <c r="H34" s="18">
        <f t="shared" si="8"/>
        <v>13</v>
      </c>
      <c r="I34" s="18">
        <f t="shared" si="8"/>
        <v>72</v>
      </c>
      <c r="J34" s="18">
        <f t="shared" si="8"/>
        <v>29</v>
      </c>
      <c r="K34" s="18">
        <f t="shared" si="8"/>
        <v>17</v>
      </c>
      <c r="L34" s="18">
        <f t="shared" si="8"/>
        <v>49</v>
      </c>
      <c r="M34" s="18">
        <f t="shared" si="8"/>
        <v>31</v>
      </c>
      <c r="N34" s="18">
        <f t="shared" si="8"/>
        <v>53</v>
      </c>
      <c r="O34" s="19">
        <f t="shared" si="5"/>
        <v>515</v>
      </c>
    </row>
    <row r="35" spans="1:15" ht="15" customHeight="1">
      <c r="A35" s="44" t="s">
        <v>27</v>
      </c>
      <c r="B35" s="13" t="s">
        <v>16</v>
      </c>
      <c r="C35" s="14">
        <f>SUM([1]施設別!E230:E234)</f>
        <v>26933</v>
      </c>
      <c r="D35" s="14">
        <f>SUM([1]施設別!F230:F234)</f>
        <v>29140</v>
      </c>
      <c r="E35" s="14">
        <f>SUM([1]施設別!G230:G234)</f>
        <v>13901</v>
      </c>
      <c r="F35" s="14">
        <f>SUM([1]施設別!H230:H234)</f>
        <v>5010</v>
      </c>
      <c r="G35" s="14">
        <f>SUM([1]施設別!I230:I234)</f>
        <v>12221</v>
      </c>
      <c r="H35" s="14">
        <f>SUM([1]施設別!J230:J234)</f>
        <v>5657</v>
      </c>
      <c r="I35" s="14">
        <f ca="1">SUM([1]施設別!K230:K234)</f>
        <v>14456</v>
      </c>
      <c r="J35" s="14">
        <f>SUM([1]施設別!L230:L234)</f>
        <v>26959</v>
      </c>
      <c r="K35" s="14">
        <f>SUM([1]施設別!M230:M234)</f>
        <v>12567</v>
      </c>
      <c r="L35" s="14">
        <f>SUM([1]施設別!N230:N234)</f>
        <v>11856</v>
      </c>
      <c r="M35" s="14">
        <f>SUM([1]施設別!O230:O234)</f>
        <v>7207</v>
      </c>
      <c r="N35" s="14">
        <f>SUM([1]施設別!P230:P234)</f>
        <v>13564</v>
      </c>
      <c r="O35" s="15">
        <f t="shared" ca="1" si="5"/>
        <v>165907</v>
      </c>
    </row>
    <row r="36" spans="1:15" ht="15" customHeight="1">
      <c r="A36" s="34"/>
      <c r="B36" s="35" t="s">
        <v>17</v>
      </c>
      <c r="C36" s="36">
        <f>SUM([1]施設別!X230:X234)</f>
        <v>1202</v>
      </c>
      <c r="D36" s="36">
        <f>SUM([1]施設別!Y230:Y234)</f>
        <v>1505</v>
      </c>
      <c r="E36" s="36">
        <f>SUM([1]施設別!Z230:Z234)</f>
        <v>346</v>
      </c>
      <c r="F36" s="36">
        <f>SUM([1]施設別!AA230:AA234)</f>
        <v>264</v>
      </c>
      <c r="G36" s="36">
        <f>SUM([1]施設別!AB230:AB234)</f>
        <v>144</v>
      </c>
      <c r="H36" s="36">
        <f>SUM([1]施設別!AC230:AC234)</f>
        <v>41</v>
      </c>
      <c r="I36" s="36">
        <f>SUM([1]施設別!AD230:AD234)</f>
        <v>467</v>
      </c>
      <c r="J36" s="36">
        <f>SUM([1]施設別!AE230:AE234)</f>
        <v>738</v>
      </c>
      <c r="K36" s="36">
        <f>SUM([1]施設別!AF230:AF234)</f>
        <v>162</v>
      </c>
      <c r="L36" s="36">
        <f>SUM([1]施設別!AG230:AG234)</f>
        <v>372</v>
      </c>
      <c r="M36" s="36">
        <f>SUM([1]施設別!AH230:AH234)</f>
        <v>608</v>
      </c>
      <c r="N36" s="36">
        <f>SUM([1]施設別!AI230:AI234)</f>
        <v>1075</v>
      </c>
      <c r="O36" s="37">
        <f t="shared" si="5"/>
        <v>5849</v>
      </c>
    </row>
    <row r="37" spans="1:15" ht="15" customHeight="1">
      <c r="A37" s="34"/>
      <c r="B37" s="38" t="s">
        <v>18</v>
      </c>
      <c r="C37" s="39">
        <f>[1]施設別!E235</f>
        <v>475</v>
      </c>
      <c r="D37" s="39">
        <f>[1]施設別!F235</f>
        <v>587</v>
      </c>
      <c r="E37" s="39">
        <f>[1]施設別!G235</f>
        <v>285</v>
      </c>
      <c r="F37" s="39">
        <f>[1]施設別!H235</f>
        <v>3879</v>
      </c>
      <c r="G37" s="39">
        <f>[1]施設別!I235</f>
        <v>4582</v>
      </c>
      <c r="H37" s="39">
        <f>[1]施設別!J235</f>
        <v>2736</v>
      </c>
      <c r="I37" s="39">
        <f ca="1">[1]施設別!K235</f>
        <v>3873</v>
      </c>
      <c r="J37" s="39">
        <f>[1]施設別!L235</f>
        <v>8052</v>
      </c>
      <c r="K37" s="39">
        <f>[1]施設別!M235</f>
        <v>4235</v>
      </c>
      <c r="L37" s="39">
        <f>[1]施設別!N235</f>
        <v>3600</v>
      </c>
      <c r="M37" s="39">
        <f>[1]施設別!O235</f>
        <v>1314</v>
      </c>
      <c r="N37" s="39">
        <f>[1]施設別!P235</f>
        <v>566</v>
      </c>
      <c r="O37" s="40">
        <f t="shared" ca="1" si="5"/>
        <v>33618</v>
      </c>
    </row>
    <row r="38" spans="1:15" ht="15" customHeight="1" thickBot="1">
      <c r="A38" s="34"/>
      <c r="B38" s="17" t="s">
        <v>17</v>
      </c>
      <c r="C38" s="18">
        <f>[1]施設別!X235</f>
        <v>0</v>
      </c>
      <c r="D38" s="18">
        <f>[1]施設別!Y235</f>
        <v>0</v>
      </c>
      <c r="E38" s="18">
        <f>[1]施設別!Z235</f>
        <v>2</v>
      </c>
      <c r="F38" s="18">
        <f>[1]施設別!AA235</f>
        <v>0</v>
      </c>
      <c r="G38" s="18">
        <f>[1]施設別!AB235</f>
        <v>0</v>
      </c>
      <c r="H38" s="18">
        <f>[1]施設別!AC235</f>
        <v>0</v>
      </c>
      <c r="I38" s="18">
        <f>[1]施設別!AD235</f>
        <v>4</v>
      </c>
      <c r="J38" s="18">
        <f>[1]施設別!AE235</f>
        <v>0</v>
      </c>
      <c r="K38" s="18">
        <f>[1]施設別!AF235</f>
        <v>0</v>
      </c>
      <c r="L38" s="18">
        <f>[1]施設別!AG235</f>
        <v>0</v>
      </c>
      <c r="M38" s="18">
        <f>[1]施設別!AH235</f>
        <v>0</v>
      </c>
      <c r="N38" s="18">
        <f>[1]施設別!AI235</f>
        <v>0</v>
      </c>
      <c r="O38" s="19">
        <f t="shared" si="5"/>
        <v>6</v>
      </c>
    </row>
    <row r="39" spans="1:15" ht="15" customHeight="1">
      <c r="A39" s="34"/>
      <c r="B39" s="41" t="s">
        <v>24</v>
      </c>
      <c r="C39" s="21">
        <f t="shared" ref="C39:N40" si="9">C35+C37</f>
        <v>27408</v>
      </c>
      <c r="D39" s="21">
        <f t="shared" si="9"/>
        <v>29727</v>
      </c>
      <c r="E39" s="21">
        <f t="shared" si="9"/>
        <v>14186</v>
      </c>
      <c r="F39" s="21">
        <f t="shared" si="9"/>
        <v>8889</v>
      </c>
      <c r="G39" s="21">
        <f t="shared" si="9"/>
        <v>16803</v>
      </c>
      <c r="H39" s="21">
        <f t="shared" si="9"/>
        <v>8393</v>
      </c>
      <c r="I39" s="21">
        <f t="shared" ca="1" si="9"/>
        <v>18329</v>
      </c>
      <c r="J39" s="21">
        <f t="shared" si="9"/>
        <v>35011</v>
      </c>
      <c r="K39" s="21">
        <f t="shared" si="9"/>
        <v>16802</v>
      </c>
      <c r="L39" s="21">
        <f t="shared" si="9"/>
        <v>15456</v>
      </c>
      <c r="M39" s="21">
        <f t="shared" si="9"/>
        <v>8521</v>
      </c>
      <c r="N39" s="21">
        <f t="shared" si="9"/>
        <v>14130</v>
      </c>
      <c r="O39" s="22">
        <f t="shared" ca="1" si="5"/>
        <v>199525</v>
      </c>
    </row>
    <row r="40" spans="1:15" ht="15" customHeight="1" thickBot="1">
      <c r="A40" s="42"/>
      <c r="B40" s="43" t="s">
        <v>17</v>
      </c>
      <c r="C40" s="18">
        <f t="shared" si="9"/>
        <v>1202</v>
      </c>
      <c r="D40" s="18">
        <f t="shared" si="9"/>
        <v>1505</v>
      </c>
      <c r="E40" s="18">
        <f t="shared" si="9"/>
        <v>348</v>
      </c>
      <c r="F40" s="18">
        <f t="shared" si="9"/>
        <v>264</v>
      </c>
      <c r="G40" s="18">
        <f t="shared" si="9"/>
        <v>144</v>
      </c>
      <c r="H40" s="18">
        <f t="shared" si="9"/>
        <v>41</v>
      </c>
      <c r="I40" s="18">
        <f t="shared" si="9"/>
        <v>471</v>
      </c>
      <c r="J40" s="18">
        <f t="shared" si="9"/>
        <v>738</v>
      </c>
      <c r="K40" s="18">
        <f t="shared" si="9"/>
        <v>162</v>
      </c>
      <c r="L40" s="18">
        <f t="shared" si="9"/>
        <v>372</v>
      </c>
      <c r="M40" s="18">
        <f t="shared" si="9"/>
        <v>608</v>
      </c>
      <c r="N40" s="18">
        <f t="shared" si="9"/>
        <v>1075</v>
      </c>
      <c r="O40" s="19">
        <f t="shared" si="5"/>
        <v>5855</v>
      </c>
    </row>
    <row r="41" spans="1:15" ht="15" customHeight="1">
      <c r="A41" s="44" t="s">
        <v>28</v>
      </c>
      <c r="B41" s="45" t="s">
        <v>16</v>
      </c>
      <c r="C41" s="46">
        <f>SUM([1]施設別!E241:E245)</f>
        <v>15</v>
      </c>
      <c r="D41" s="46">
        <f>SUM([1]施設別!F241:F245)</f>
        <v>19</v>
      </c>
      <c r="E41" s="46">
        <f>SUM([1]施設別!G241:G245)</f>
        <v>11</v>
      </c>
      <c r="F41" s="46">
        <f>SUM([1]施設別!H241:H245)</f>
        <v>7</v>
      </c>
      <c r="G41" s="46">
        <f>SUM([1]施設別!I241:I245)</f>
        <v>15</v>
      </c>
      <c r="H41" s="46">
        <f>SUM([1]施設別!J241:J245)</f>
        <v>23</v>
      </c>
      <c r="I41" s="46">
        <f>SUM([1]施設別!K241:K245)</f>
        <v>39</v>
      </c>
      <c r="J41" s="46">
        <f>SUM([1]施設別!L241:L245)</f>
        <v>692</v>
      </c>
      <c r="K41" s="46">
        <f>SUM([1]施設別!M241:M245)</f>
        <v>23</v>
      </c>
      <c r="L41" s="46">
        <f>SUM([1]施設別!N241:N245)</f>
        <v>20</v>
      </c>
      <c r="M41" s="46">
        <f>SUM([1]施設別!O241:O245)</f>
        <v>19</v>
      </c>
      <c r="N41" s="46">
        <f>SUM([1]施設別!P241:P245)</f>
        <v>5</v>
      </c>
      <c r="O41" s="47">
        <f t="shared" si="5"/>
        <v>883</v>
      </c>
    </row>
    <row r="42" spans="1:15" ht="15" customHeight="1">
      <c r="A42" s="34"/>
      <c r="B42" s="48" t="s">
        <v>17</v>
      </c>
      <c r="C42" s="49">
        <f>SUM([1]施設別!X241:X245)</f>
        <v>0</v>
      </c>
      <c r="D42" s="49">
        <f>SUM([1]施設別!Y241:Y245)</f>
        <v>3</v>
      </c>
      <c r="E42" s="49">
        <f>SUM([1]施設別!Z241:Z245)</f>
        <v>0</v>
      </c>
      <c r="F42" s="49">
        <f>SUM([1]施設別!AA241:AA245)</f>
        <v>2</v>
      </c>
      <c r="G42" s="49">
        <f>SUM([1]施設別!AB241:AB245)</f>
        <v>0</v>
      </c>
      <c r="H42" s="49">
        <f>SUM([1]施設別!AC241:AC245)</f>
        <v>0</v>
      </c>
      <c r="I42" s="49">
        <f>SUM([1]施設別!AD241:AD245)</f>
        <v>0</v>
      </c>
      <c r="J42" s="49">
        <f>SUM([1]施設別!AE241:AE245)</f>
        <v>17</v>
      </c>
      <c r="K42" s="49">
        <f>SUM([1]施設別!AF241:AF245)</f>
        <v>0</v>
      </c>
      <c r="L42" s="49">
        <f>SUM([1]施設別!AG241:AG245)</f>
        <v>6</v>
      </c>
      <c r="M42" s="49">
        <f>SUM([1]施設別!AH241:AH245)</f>
        <v>1</v>
      </c>
      <c r="N42" s="49">
        <f>SUM([1]施設別!AI241:AI245)</f>
        <v>1</v>
      </c>
      <c r="O42" s="50">
        <f t="shared" si="5"/>
        <v>29</v>
      </c>
    </row>
    <row r="43" spans="1:15" ht="15" customHeight="1">
      <c r="A43" s="34"/>
      <c r="B43" s="38" t="s">
        <v>18</v>
      </c>
      <c r="C43" s="51">
        <f>SUM([1]施設別!E246)</f>
        <v>12</v>
      </c>
      <c r="D43" s="51">
        <f>SUM([1]施設別!F246)</f>
        <v>64</v>
      </c>
      <c r="E43" s="51">
        <f>SUM([1]施設別!G246)</f>
        <v>148</v>
      </c>
      <c r="F43" s="51">
        <f>SUM([1]施設別!H246)</f>
        <v>261</v>
      </c>
      <c r="G43" s="51">
        <f>SUM([1]施設別!I246)</f>
        <v>655</v>
      </c>
      <c r="H43" s="51">
        <f>SUM([1]施設別!J246)</f>
        <v>153</v>
      </c>
      <c r="I43" s="51">
        <f>SUM([1]施設別!K246)</f>
        <v>1041</v>
      </c>
      <c r="J43" s="51">
        <f>SUM([1]施設別!L246)</f>
        <v>1333</v>
      </c>
      <c r="K43" s="51">
        <f>SUM([1]施設別!M246)</f>
        <v>565</v>
      </c>
      <c r="L43" s="51">
        <f>SUM([1]施設別!N246)</f>
        <v>437</v>
      </c>
      <c r="M43" s="51">
        <f>SUM([1]施設別!O246)</f>
        <v>355</v>
      </c>
      <c r="N43" s="51">
        <f>SUM([1]施設別!P246)</f>
        <v>117</v>
      </c>
      <c r="O43" s="40">
        <f t="shared" si="5"/>
        <v>5024</v>
      </c>
    </row>
    <row r="44" spans="1:15" ht="15" customHeight="1" thickBot="1">
      <c r="A44" s="34"/>
      <c r="B44" s="17" t="s">
        <v>17</v>
      </c>
      <c r="C44" s="52">
        <f>[1]施設別!X246</f>
        <v>0</v>
      </c>
      <c r="D44" s="52">
        <f>[1]施設別!Y246</f>
        <v>0</v>
      </c>
      <c r="E44" s="52">
        <f>[1]施設別!Z246</f>
        <v>0</v>
      </c>
      <c r="F44" s="52">
        <f>[1]施設別!AA246</f>
        <v>0</v>
      </c>
      <c r="G44" s="52">
        <f>[1]施設別!AB246</f>
        <v>15</v>
      </c>
      <c r="H44" s="52">
        <f>[1]施設別!AC246</f>
        <v>0</v>
      </c>
      <c r="I44" s="52">
        <f>[1]施設別!AD246</f>
        <v>0</v>
      </c>
      <c r="J44" s="52">
        <f>[1]施設別!AE246</f>
        <v>0</v>
      </c>
      <c r="K44" s="52">
        <f>[1]施設別!AF246</f>
        <v>0</v>
      </c>
      <c r="L44" s="52">
        <f>[1]施設別!AG246</f>
        <v>0</v>
      </c>
      <c r="M44" s="52">
        <f>[1]施設別!AH246</f>
        <v>0</v>
      </c>
      <c r="N44" s="52">
        <f>[1]施設別!AI246</f>
        <v>0</v>
      </c>
      <c r="O44" s="19">
        <f t="shared" si="5"/>
        <v>15</v>
      </c>
    </row>
    <row r="45" spans="1:15" ht="15" customHeight="1">
      <c r="A45" s="34"/>
      <c r="B45" s="41" t="s">
        <v>24</v>
      </c>
      <c r="C45" s="21">
        <f t="shared" ref="C45:N46" si="10">C41+C43</f>
        <v>27</v>
      </c>
      <c r="D45" s="21">
        <f t="shared" si="10"/>
        <v>83</v>
      </c>
      <c r="E45" s="21">
        <f t="shared" si="10"/>
        <v>159</v>
      </c>
      <c r="F45" s="21">
        <f t="shared" si="10"/>
        <v>268</v>
      </c>
      <c r="G45" s="21">
        <f t="shared" si="10"/>
        <v>670</v>
      </c>
      <c r="H45" s="21">
        <f t="shared" si="10"/>
        <v>176</v>
      </c>
      <c r="I45" s="21">
        <f t="shared" si="10"/>
        <v>1080</v>
      </c>
      <c r="J45" s="21">
        <f t="shared" si="10"/>
        <v>2025</v>
      </c>
      <c r="K45" s="21">
        <f t="shared" si="10"/>
        <v>588</v>
      </c>
      <c r="L45" s="21">
        <f t="shared" si="10"/>
        <v>457</v>
      </c>
      <c r="M45" s="21">
        <f t="shared" si="10"/>
        <v>374</v>
      </c>
      <c r="N45" s="21">
        <f t="shared" si="10"/>
        <v>122</v>
      </c>
      <c r="O45" s="22">
        <f t="shared" si="5"/>
        <v>5907</v>
      </c>
    </row>
    <row r="46" spans="1:15" ht="15" customHeight="1" thickBot="1">
      <c r="A46" s="42"/>
      <c r="B46" s="43" t="s">
        <v>17</v>
      </c>
      <c r="C46" s="18">
        <f t="shared" si="10"/>
        <v>0</v>
      </c>
      <c r="D46" s="18">
        <f t="shared" si="10"/>
        <v>3</v>
      </c>
      <c r="E46" s="18">
        <f t="shared" si="10"/>
        <v>0</v>
      </c>
      <c r="F46" s="18">
        <f t="shared" si="10"/>
        <v>2</v>
      </c>
      <c r="G46" s="18">
        <f t="shared" si="10"/>
        <v>15</v>
      </c>
      <c r="H46" s="18">
        <f t="shared" si="10"/>
        <v>0</v>
      </c>
      <c r="I46" s="18">
        <f t="shared" si="10"/>
        <v>0</v>
      </c>
      <c r="J46" s="18">
        <f t="shared" si="10"/>
        <v>17</v>
      </c>
      <c r="K46" s="18">
        <f t="shared" si="10"/>
        <v>0</v>
      </c>
      <c r="L46" s="18">
        <f t="shared" si="10"/>
        <v>6</v>
      </c>
      <c r="M46" s="18">
        <f t="shared" si="10"/>
        <v>1</v>
      </c>
      <c r="N46" s="18">
        <f t="shared" si="10"/>
        <v>1</v>
      </c>
      <c r="O46" s="19">
        <f t="shared" si="5"/>
        <v>44</v>
      </c>
    </row>
    <row r="47" spans="1:15" ht="15" customHeight="1">
      <c r="A47" s="44" t="s">
        <v>29</v>
      </c>
      <c r="B47" s="13" t="s">
        <v>16</v>
      </c>
      <c r="C47" s="14">
        <f>SUM([1]施設別!E253:E257)</f>
        <v>1873</v>
      </c>
      <c r="D47" s="14">
        <f>SUM([1]施設別!F253:F257)</f>
        <v>1905</v>
      </c>
      <c r="E47" s="14">
        <f>SUM([1]施設別!G253:G257)</f>
        <v>1086</v>
      </c>
      <c r="F47" s="14">
        <f>SUM([1]施設別!H253:H257)</f>
        <v>322</v>
      </c>
      <c r="G47" s="14">
        <f>SUM([1]施設別!I253:I257)</f>
        <v>599</v>
      </c>
      <c r="H47" s="14">
        <f>SUM([1]施設別!J253:J257)</f>
        <v>398</v>
      </c>
      <c r="I47" s="14">
        <f>SUM([1]施設別!K253:K257)</f>
        <v>820</v>
      </c>
      <c r="J47" s="14">
        <f>SUM([1]施設別!L253:L257)</f>
        <v>1898</v>
      </c>
      <c r="K47" s="14">
        <f>SUM([1]施設別!M253:M257)</f>
        <v>790</v>
      </c>
      <c r="L47" s="14">
        <f>SUM([1]施設別!N253:N257)</f>
        <v>585</v>
      </c>
      <c r="M47" s="14">
        <f>SUM([1]施設別!O253:O257)</f>
        <v>429</v>
      </c>
      <c r="N47" s="14">
        <f>SUM([1]施設別!P253:P257)</f>
        <v>794</v>
      </c>
      <c r="O47" s="15">
        <f t="shared" si="5"/>
        <v>10705</v>
      </c>
    </row>
    <row r="48" spans="1:15" ht="15" customHeight="1">
      <c r="A48" s="34"/>
      <c r="B48" s="35" t="s">
        <v>17</v>
      </c>
      <c r="C48" s="36">
        <f>SUM([1]施設別!X253:X257)</f>
        <v>74</v>
      </c>
      <c r="D48" s="36">
        <f>SUM([1]施設別!Y253:Y257)</f>
        <v>83</v>
      </c>
      <c r="E48" s="36">
        <f>SUM([1]施設別!Z253:Z257)</f>
        <v>22</v>
      </c>
      <c r="F48" s="36">
        <f>SUM([1]施設別!AA253:AA257)</f>
        <v>0</v>
      </c>
      <c r="G48" s="36">
        <f>SUM([1]施設別!AB253:AB257)</f>
        <v>0</v>
      </c>
      <c r="H48" s="36">
        <f>SUM([1]施設別!AC253:AC257)</f>
        <v>20</v>
      </c>
      <c r="I48" s="36">
        <f>SUM([1]施設別!AD253:AD257)</f>
        <v>0</v>
      </c>
      <c r="J48" s="36">
        <f>SUM([1]施設別!AE253:AE257)</f>
        <v>5</v>
      </c>
      <c r="K48" s="36">
        <f>SUM([1]施設別!AF253:AF257)</f>
        <v>8</v>
      </c>
      <c r="L48" s="36">
        <f>SUM([1]施設別!AG253:AG257)</f>
        <v>10</v>
      </c>
      <c r="M48" s="36">
        <f>SUM([1]施設別!AH253:AH257)</f>
        <v>3</v>
      </c>
      <c r="N48" s="36">
        <f>SUM([1]施設別!AI253:AI257)</f>
        <v>50</v>
      </c>
      <c r="O48" s="37">
        <f t="shared" si="5"/>
        <v>225</v>
      </c>
    </row>
    <row r="49" spans="1:15" ht="15" customHeight="1">
      <c r="A49" s="34"/>
      <c r="B49" s="38" t="s">
        <v>18</v>
      </c>
      <c r="C49" s="39">
        <f>[1]施設別!E258</f>
        <v>0</v>
      </c>
      <c r="D49" s="39">
        <f>[1]施設別!F258</f>
        <v>0</v>
      </c>
      <c r="E49" s="39">
        <f>[1]施設別!G258</f>
        <v>323</v>
      </c>
      <c r="F49" s="39">
        <f>[1]施設別!H258</f>
        <v>493</v>
      </c>
      <c r="G49" s="39">
        <f>[1]施設別!I258</f>
        <v>1288</v>
      </c>
      <c r="H49" s="39">
        <f>[1]施設別!J258</f>
        <v>268</v>
      </c>
      <c r="I49" s="39">
        <f>[1]施設別!K258</f>
        <v>996</v>
      </c>
      <c r="J49" s="39">
        <f>[1]施設別!L258</f>
        <v>2979</v>
      </c>
      <c r="K49" s="39">
        <f>[1]施設別!M258</f>
        <v>794</v>
      </c>
      <c r="L49" s="39">
        <f>[1]施設別!N258</f>
        <v>912</v>
      </c>
      <c r="M49" s="39">
        <f>[1]施設別!O258</f>
        <v>295</v>
      </c>
      <c r="N49" s="39">
        <f>[1]施設別!P258</f>
        <v>0</v>
      </c>
      <c r="O49" s="40">
        <f t="shared" si="5"/>
        <v>8348</v>
      </c>
    </row>
    <row r="50" spans="1:15" ht="15" customHeight="1" thickBot="1">
      <c r="A50" s="34"/>
      <c r="B50" s="17" t="s">
        <v>17</v>
      </c>
      <c r="C50" s="18">
        <f>[1]施設別!X258</f>
        <v>0</v>
      </c>
      <c r="D50" s="18">
        <f>[1]施設別!Y258</f>
        <v>0</v>
      </c>
      <c r="E50" s="18">
        <f>[1]施設別!Z258</f>
        <v>0</v>
      </c>
      <c r="F50" s="18">
        <f>[1]施設別!AA258</f>
        <v>0</v>
      </c>
      <c r="G50" s="18">
        <f>[1]施設別!AB258</f>
        <v>0</v>
      </c>
      <c r="H50" s="18">
        <f>[1]施設別!AC258</f>
        <v>0</v>
      </c>
      <c r="I50" s="18">
        <f>[1]施設別!AD258</f>
        <v>0</v>
      </c>
      <c r="J50" s="18">
        <f>[1]施設別!AE258</f>
        <v>0</v>
      </c>
      <c r="K50" s="18">
        <f>[1]施設別!AF258</f>
        <v>0</v>
      </c>
      <c r="L50" s="18">
        <f>[1]施設別!AG258</f>
        <v>2</v>
      </c>
      <c r="M50" s="18">
        <f>[1]施設別!AH258</f>
        <v>0</v>
      </c>
      <c r="N50" s="18">
        <f>[1]施設別!AI258</f>
        <v>0</v>
      </c>
      <c r="O50" s="19">
        <f t="shared" si="5"/>
        <v>2</v>
      </c>
    </row>
    <row r="51" spans="1:15" ht="15" customHeight="1">
      <c r="A51" s="34"/>
      <c r="B51" s="41" t="s">
        <v>24</v>
      </c>
      <c r="C51" s="21">
        <f t="shared" ref="C51:N52" si="11">C47+C49</f>
        <v>1873</v>
      </c>
      <c r="D51" s="21">
        <f t="shared" si="11"/>
        <v>1905</v>
      </c>
      <c r="E51" s="21">
        <f t="shared" si="11"/>
        <v>1409</v>
      </c>
      <c r="F51" s="21">
        <f t="shared" si="11"/>
        <v>815</v>
      </c>
      <c r="G51" s="21">
        <f t="shared" si="11"/>
        <v>1887</v>
      </c>
      <c r="H51" s="21">
        <f t="shared" si="11"/>
        <v>666</v>
      </c>
      <c r="I51" s="21">
        <f t="shared" si="11"/>
        <v>1816</v>
      </c>
      <c r="J51" s="21">
        <f t="shared" si="11"/>
        <v>4877</v>
      </c>
      <c r="K51" s="21">
        <f t="shared" si="11"/>
        <v>1584</v>
      </c>
      <c r="L51" s="21">
        <f t="shared" si="11"/>
        <v>1497</v>
      </c>
      <c r="M51" s="21">
        <f t="shared" si="11"/>
        <v>724</v>
      </c>
      <c r="N51" s="21">
        <f t="shared" si="11"/>
        <v>794</v>
      </c>
      <c r="O51" s="22">
        <f t="shared" si="5"/>
        <v>19053</v>
      </c>
    </row>
    <row r="52" spans="1:15" ht="15" customHeight="1" thickBot="1">
      <c r="A52" s="42"/>
      <c r="B52" s="43" t="s">
        <v>17</v>
      </c>
      <c r="C52" s="18">
        <f t="shared" si="11"/>
        <v>74</v>
      </c>
      <c r="D52" s="18">
        <f t="shared" si="11"/>
        <v>83</v>
      </c>
      <c r="E52" s="18">
        <f t="shared" si="11"/>
        <v>22</v>
      </c>
      <c r="F52" s="18">
        <f t="shared" si="11"/>
        <v>0</v>
      </c>
      <c r="G52" s="18">
        <f t="shared" si="11"/>
        <v>0</v>
      </c>
      <c r="H52" s="18">
        <f t="shared" si="11"/>
        <v>20</v>
      </c>
      <c r="I52" s="18">
        <f t="shared" si="11"/>
        <v>0</v>
      </c>
      <c r="J52" s="18">
        <f t="shared" si="11"/>
        <v>5</v>
      </c>
      <c r="K52" s="18">
        <f t="shared" si="11"/>
        <v>8</v>
      </c>
      <c r="L52" s="18">
        <f t="shared" si="11"/>
        <v>12</v>
      </c>
      <c r="M52" s="18">
        <f t="shared" si="11"/>
        <v>3</v>
      </c>
      <c r="N52" s="18">
        <f t="shared" si="11"/>
        <v>50</v>
      </c>
      <c r="O52" s="19">
        <f t="shared" si="5"/>
        <v>227</v>
      </c>
    </row>
    <row r="53" spans="1:15" ht="15" customHeight="1">
      <c r="A53" s="44" t="s">
        <v>30</v>
      </c>
      <c r="B53" s="13" t="s">
        <v>16</v>
      </c>
      <c r="C53" s="14">
        <f>SUM([1]施設別!E264:E268)</f>
        <v>10</v>
      </c>
      <c r="D53" s="14">
        <f>SUM([1]施設別!F264:F268)</f>
        <v>16</v>
      </c>
      <c r="E53" s="14">
        <f>SUM([1]施設別!G264:G268)</f>
        <v>114</v>
      </c>
      <c r="F53" s="14">
        <f>SUM([1]施設別!H264:H268)</f>
        <v>40</v>
      </c>
      <c r="G53" s="14">
        <f>SUM([1]施設別!I264:I268)</f>
        <v>40</v>
      </c>
      <c r="H53" s="14">
        <f>SUM([1]施設別!J264:J268)</f>
        <v>33</v>
      </c>
      <c r="I53" s="14">
        <f>SUM([1]施設別!K264:K268)</f>
        <v>132</v>
      </c>
      <c r="J53" s="14">
        <f>SUM([1]施設別!L264:L268)</f>
        <v>177</v>
      </c>
      <c r="K53" s="14">
        <f>SUM([1]施設別!M264:M268)</f>
        <v>47</v>
      </c>
      <c r="L53" s="14">
        <f>SUM([1]施設別!N264:N268)</f>
        <v>72</v>
      </c>
      <c r="M53" s="14">
        <f>SUM([1]施設別!O264:O268)</f>
        <v>25</v>
      </c>
      <c r="N53" s="14">
        <f>SUM([1]施設別!P264:P268)</f>
        <v>10</v>
      </c>
      <c r="O53" s="15">
        <f t="shared" si="5"/>
        <v>706</v>
      </c>
    </row>
    <row r="54" spans="1:15" ht="15" customHeight="1">
      <c r="A54" s="34"/>
      <c r="B54" s="35" t="s">
        <v>17</v>
      </c>
      <c r="C54" s="36">
        <f>SUM([1]施設別!X264:X268)</f>
        <v>0</v>
      </c>
      <c r="D54" s="36">
        <f>SUM([1]施設別!Y264:Y268)</f>
        <v>0</v>
      </c>
      <c r="E54" s="36">
        <f>SUM([1]施設別!Z264:Z268)</f>
        <v>0</v>
      </c>
      <c r="F54" s="36">
        <f>SUM([1]施設別!AA264:AA268)</f>
        <v>0</v>
      </c>
      <c r="G54" s="36">
        <f>SUM([1]施設別!AB264:AB268)</f>
        <v>2</v>
      </c>
      <c r="H54" s="36">
        <f>SUM([1]施設別!AC264:AC268)</f>
        <v>0</v>
      </c>
      <c r="I54" s="36">
        <f>SUM([1]施設別!AD264:AD268)</f>
        <v>0</v>
      </c>
      <c r="J54" s="36">
        <f>SUM([1]施設別!AE264:AE268)</f>
        <v>0</v>
      </c>
      <c r="K54" s="36">
        <f>SUM([1]施設別!AF264:AF268)</f>
        <v>4</v>
      </c>
      <c r="L54" s="36">
        <f>SUM([1]施設別!AG264:AG268)</f>
        <v>0</v>
      </c>
      <c r="M54" s="36">
        <f>SUM([1]施設別!AH264:AH268)</f>
        <v>0</v>
      </c>
      <c r="N54" s="36">
        <f>SUM([1]施設別!AI264:AI268)</f>
        <v>0</v>
      </c>
      <c r="O54" s="37">
        <f t="shared" si="5"/>
        <v>6</v>
      </c>
    </row>
    <row r="55" spans="1:15" ht="15" customHeight="1">
      <c r="A55" s="34"/>
      <c r="B55" s="38" t="s">
        <v>18</v>
      </c>
      <c r="C55" s="39">
        <f>[1]施設別!E269</f>
        <v>0</v>
      </c>
      <c r="D55" s="39">
        <f>[1]施設別!F269</f>
        <v>0</v>
      </c>
      <c r="E55" s="39">
        <f>[1]施設別!G269</f>
        <v>128</v>
      </c>
      <c r="F55" s="39">
        <f>[1]施設別!H269</f>
        <v>487</v>
      </c>
      <c r="G55" s="39">
        <f>[1]施設別!I269</f>
        <v>711</v>
      </c>
      <c r="H55" s="39">
        <f>[1]施設別!J269</f>
        <v>391</v>
      </c>
      <c r="I55" s="39">
        <f>[1]施設別!K269</f>
        <v>644</v>
      </c>
      <c r="J55" s="39">
        <f>[1]施設別!L269</f>
        <v>1430</v>
      </c>
      <c r="K55" s="39">
        <f>[1]施設別!M269</f>
        <v>572</v>
      </c>
      <c r="L55" s="39">
        <f>[1]施設別!N269</f>
        <v>560</v>
      </c>
      <c r="M55" s="39">
        <f>[1]施設別!O269</f>
        <v>379</v>
      </c>
      <c r="N55" s="39">
        <f>[1]施設別!P269</f>
        <v>70</v>
      </c>
      <c r="O55" s="40">
        <f t="shared" si="5"/>
        <v>5302</v>
      </c>
    </row>
    <row r="56" spans="1:15" ht="15" customHeight="1" thickBot="1">
      <c r="A56" s="34"/>
      <c r="B56" s="17" t="s">
        <v>17</v>
      </c>
      <c r="C56" s="18">
        <f>[1]施設別!X269</f>
        <v>0</v>
      </c>
      <c r="D56" s="18">
        <f>[1]施設別!Y269</f>
        <v>0</v>
      </c>
      <c r="E56" s="18">
        <f>[1]施設別!Z269</f>
        <v>0</v>
      </c>
      <c r="F56" s="18">
        <f>[1]施設別!AA269</f>
        <v>0</v>
      </c>
      <c r="G56" s="18">
        <f>[1]施設別!AB269</f>
        <v>0</v>
      </c>
      <c r="H56" s="18">
        <f>[1]施設別!AC269</f>
        <v>0</v>
      </c>
      <c r="I56" s="18">
        <f>[1]施設別!AD269</f>
        <v>0</v>
      </c>
      <c r="J56" s="18">
        <f>[1]施設別!AE269</f>
        <v>0</v>
      </c>
      <c r="K56" s="18">
        <f>[1]施設別!AF269</f>
        <v>0</v>
      </c>
      <c r="L56" s="18">
        <f>[1]施設別!AG269</f>
        <v>0</v>
      </c>
      <c r="M56" s="18">
        <f>[1]施設別!AH269</f>
        <v>0</v>
      </c>
      <c r="N56" s="18">
        <f>[1]施設別!AI269</f>
        <v>0</v>
      </c>
      <c r="O56" s="19">
        <f t="shared" si="5"/>
        <v>0</v>
      </c>
    </row>
    <row r="57" spans="1:15" ht="15" customHeight="1">
      <c r="A57" s="34"/>
      <c r="B57" s="41" t="s">
        <v>24</v>
      </c>
      <c r="C57" s="21">
        <f t="shared" ref="C57:N58" si="12">C53+C55</f>
        <v>10</v>
      </c>
      <c r="D57" s="21">
        <f t="shared" si="12"/>
        <v>16</v>
      </c>
      <c r="E57" s="21">
        <f t="shared" si="12"/>
        <v>242</v>
      </c>
      <c r="F57" s="21">
        <f t="shared" si="12"/>
        <v>527</v>
      </c>
      <c r="G57" s="21">
        <f t="shared" si="12"/>
        <v>751</v>
      </c>
      <c r="H57" s="21">
        <f t="shared" si="12"/>
        <v>424</v>
      </c>
      <c r="I57" s="21">
        <f t="shared" si="12"/>
        <v>776</v>
      </c>
      <c r="J57" s="21">
        <f t="shared" si="12"/>
        <v>1607</v>
      </c>
      <c r="K57" s="21">
        <f t="shared" si="12"/>
        <v>619</v>
      </c>
      <c r="L57" s="21">
        <f t="shared" si="12"/>
        <v>632</v>
      </c>
      <c r="M57" s="21">
        <f t="shared" si="12"/>
        <v>404</v>
      </c>
      <c r="N57" s="21">
        <f t="shared" si="12"/>
        <v>80</v>
      </c>
      <c r="O57" s="22">
        <f t="shared" si="5"/>
        <v>6008</v>
      </c>
    </row>
    <row r="58" spans="1:15" ht="15" customHeight="1" thickBot="1">
      <c r="A58" s="42"/>
      <c r="B58" s="43" t="s">
        <v>17</v>
      </c>
      <c r="C58" s="18">
        <f t="shared" si="12"/>
        <v>0</v>
      </c>
      <c r="D58" s="18">
        <f t="shared" si="12"/>
        <v>0</v>
      </c>
      <c r="E58" s="18">
        <f t="shared" si="12"/>
        <v>0</v>
      </c>
      <c r="F58" s="18">
        <f t="shared" si="12"/>
        <v>0</v>
      </c>
      <c r="G58" s="18">
        <f t="shared" si="12"/>
        <v>2</v>
      </c>
      <c r="H58" s="18">
        <f t="shared" si="12"/>
        <v>0</v>
      </c>
      <c r="I58" s="18">
        <f t="shared" si="12"/>
        <v>0</v>
      </c>
      <c r="J58" s="18">
        <f t="shared" si="12"/>
        <v>0</v>
      </c>
      <c r="K58" s="18">
        <f t="shared" si="12"/>
        <v>4</v>
      </c>
      <c r="L58" s="18">
        <f t="shared" si="12"/>
        <v>0</v>
      </c>
      <c r="M58" s="18">
        <f t="shared" si="12"/>
        <v>0</v>
      </c>
      <c r="N58" s="18">
        <f t="shared" si="12"/>
        <v>0</v>
      </c>
      <c r="O58" s="19">
        <f t="shared" si="5"/>
        <v>6</v>
      </c>
    </row>
  </sheetData>
  <mergeCells count="7">
    <mergeCell ref="A53:A58"/>
    <mergeCell ref="A17:A22"/>
    <mergeCell ref="A23:A28"/>
    <mergeCell ref="A29:A34"/>
    <mergeCell ref="A35:A40"/>
    <mergeCell ref="A41:A46"/>
    <mergeCell ref="A47:A52"/>
  </mergeCells>
  <phoneticPr fontId="2"/>
  <pageMargins left="0.25" right="0.25" top="0.75" bottom="0.75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R6(推計含む）</vt:lpstr>
      <vt:lpstr>'R6(推計含む）'!Print_Area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有紗</dc:creator>
  <cp:lastModifiedBy>清水　有紗</cp:lastModifiedBy>
  <dcterms:created xsi:type="dcterms:W3CDTF">2025-09-03T05:26:19Z</dcterms:created>
  <dcterms:modified xsi:type="dcterms:W3CDTF">2025-09-03T05:26:50Z</dcterms:modified>
</cp:coreProperties>
</file>