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H21" sheetId="1" r:id="rId1"/>
  </sheets>
  <definedNames>
    <definedName name="_xlnm.Print_Area" localSheetId="0">'H21'!$A$1:$Q$57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<sst xmlns="http://schemas.openxmlformats.org/spreadsheetml/2006/main" count="92" uniqueCount="38">
  <si>
    <r>
      <rPr>
        <sz val="10"/>
        <rFont val="ＭＳ Ｐ明朝"/>
        <family val="1"/>
      </rPr>
      <t>１　月</t>
    </r>
  </si>
  <si>
    <r>
      <rPr>
        <sz val="10"/>
        <rFont val="ＭＳ Ｐ明朝"/>
        <family val="1"/>
      </rPr>
      <t>２　月</t>
    </r>
  </si>
  <si>
    <r>
      <rPr>
        <sz val="10"/>
        <rFont val="ＭＳ Ｐ明朝"/>
        <family val="1"/>
      </rPr>
      <t>３　月</t>
    </r>
  </si>
  <si>
    <r>
      <rPr>
        <sz val="10"/>
        <rFont val="ＭＳ Ｐ明朝"/>
        <family val="1"/>
      </rPr>
      <t>４　月</t>
    </r>
  </si>
  <si>
    <r>
      <rPr>
        <sz val="10"/>
        <rFont val="ＭＳ Ｐ明朝"/>
        <family val="1"/>
      </rPr>
      <t>５　月</t>
    </r>
  </si>
  <si>
    <r>
      <rPr>
        <sz val="10"/>
        <rFont val="ＭＳ Ｐ明朝"/>
        <family val="1"/>
      </rPr>
      <t>６　月</t>
    </r>
  </si>
  <si>
    <r>
      <rPr>
        <sz val="10"/>
        <rFont val="ＭＳ Ｐ明朝"/>
        <family val="1"/>
      </rPr>
      <t>７　月</t>
    </r>
  </si>
  <si>
    <r>
      <rPr>
        <sz val="10"/>
        <rFont val="ＭＳ Ｐ明朝"/>
        <family val="1"/>
      </rPr>
      <t>８　月</t>
    </r>
  </si>
  <si>
    <r>
      <rPr>
        <sz val="10"/>
        <rFont val="ＭＳ Ｐ明朝"/>
        <family val="1"/>
      </rPr>
      <t>９　月</t>
    </r>
  </si>
  <si>
    <r>
      <rPr>
        <sz val="10"/>
        <rFont val="ＭＳ Ｐ明朝"/>
        <family val="1"/>
      </rPr>
      <t>１０月</t>
    </r>
  </si>
  <si>
    <r>
      <rPr>
        <sz val="10"/>
        <rFont val="ＭＳ Ｐ明朝"/>
        <family val="1"/>
      </rPr>
      <t>１１月</t>
    </r>
  </si>
  <si>
    <r>
      <rPr>
        <sz val="10"/>
        <rFont val="ＭＳ Ｐ明朝"/>
        <family val="1"/>
      </rPr>
      <t>１２月</t>
    </r>
  </si>
  <si>
    <r>
      <rPr>
        <sz val="10"/>
        <rFont val="ＭＳ Ｐ明朝"/>
        <family val="1"/>
      </rPr>
      <t>計</t>
    </r>
  </si>
  <si>
    <r>
      <rPr>
        <sz val="10"/>
        <rFont val="ＭＳ Ｐ明朝"/>
        <family val="1"/>
      </rPr>
      <t>前年比</t>
    </r>
  </si>
  <si>
    <t>単位：人</t>
  </si>
  <si>
    <t>施設回答分計</t>
  </si>
  <si>
    <r>
      <rPr>
        <b/>
        <sz val="10"/>
        <rFont val="ＭＳ Ｐ明朝"/>
        <family val="1"/>
      </rPr>
      <t>平成２１年</t>
    </r>
    <r>
      <rPr>
        <b/>
        <sz val="10"/>
        <rFont val="Century"/>
        <family val="1"/>
      </rPr>
      <t xml:space="preserve"> </t>
    </r>
    <r>
      <rPr>
        <b/>
        <sz val="10"/>
        <rFont val="ＭＳ Ｐ明朝"/>
        <family val="1"/>
      </rPr>
      <t>市内宿泊施設宿泊客数調査</t>
    </r>
  </si>
  <si>
    <r>
      <rPr>
        <sz val="10"/>
        <rFont val="ＭＳ Ｐ明朝"/>
        <family val="1"/>
      </rPr>
      <t>郡上市　計</t>
    </r>
  </si>
  <si>
    <r>
      <rPr>
        <sz val="10"/>
        <rFont val="ＭＳ Ｐ明朝"/>
        <family val="1"/>
      </rPr>
      <t>ホテル・旅館・民宿等</t>
    </r>
  </si>
  <si>
    <r>
      <rPr>
        <sz val="10"/>
        <rFont val="ＭＳ Ｐ明朝"/>
        <family val="1"/>
      </rPr>
      <t>　うち外国人</t>
    </r>
  </si>
  <si>
    <r>
      <rPr>
        <sz val="10"/>
        <rFont val="ＭＳ Ｐ明朝"/>
        <family val="1"/>
      </rPr>
      <t>キャンプ場</t>
    </r>
  </si>
  <si>
    <r>
      <rPr>
        <sz val="10"/>
        <rFont val="ＭＳ Ｐ明朝"/>
        <family val="1"/>
      </rPr>
      <t>未回答施設推計</t>
    </r>
  </si>
  <si>
    <r>
      <rPr>
        <sz val="10"/>
        <rFont val="ＭＳ Ｐ明朝"/>
        <family val="1"/>
      </rPr>
      <t>　うち外国人</t>
    </r>
  </si>
  <si>
    <r>
      <rPr>
        <sz val="10"/>
        <rFont val="ＭＳ Ｐ明朝"/>
        <family val="1"/>
      </rPr>
      <t>合計（回答</t>
    </r>
    <r>
      <rPr>
        <sz val="10"/>
        <rFont val="Century"/>
        <family val="1"/>
      </rPr>
      <t>+</t>
    </r>
    <r>
      <rPr>
        <sz val="10"/>
        <rFont val="ＭＳ Ｐ明朝"/>
        <family val="1"/>
      </rPr>
      <t>未回答推計）</t>
    </r>
  </si>
  <si>
    <r>
      <rPr>
        <sz val="10"/>
        <rFont val="ＭＳ Ｐ明朝"/>
        <family val="1"/>
      </rPr>
      <t>地域名</t>
    </r>
  </si>
  <si>
    <r>
      <rPr>
        <sz val="10"/>
        <rFont val="ＭＳ Ｐ明朝"/>
        <family val="1"/>
      </rPr>
      <t>構成比</t>
    </r>
  </si>
  <si>
    <r>
      <rPr>
        <sz val="10"/>
        <rFont val="ＭＳ Ｐ明朝"/>
        <family val="1"/>
      </rPr>
      <t>八幡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</si>
  <si>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</si>
  <si>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大和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</si>
  <si>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</si>
  <si>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白鳥</t>
    </r>
  </si>
  <si>
    <r>
      <rPr>
        <sz val="10"/>
        <rFont val="ＭＳ Ｐ明朝"/>
        <family val="1"/>
      </rPr>
      <t>高鷲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</si>
  <si>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</si>
  <si>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美並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</si>
  <si>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</si>
  <si>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明宝</t>
    </r>
  </si>
  <si>
    <r>
      <rPr>
        <sz val="10"/>
        <rFont val="ＭＳ Ｐ明朝"/>
        <family val="1"/>
      </rPr>
      <t>和良</t>
    </r>
  </si>
  <si>
    <r>
      <rPr>
        <sz val="10"/>
        <rFont val="ＭＳ Ｐ明朝"/>
        <family val="1"/>
      </rPr>
      <t>合計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</si>
</sst>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Century"/>
      <family val="1"/>
    </font>
    <font>
      <b/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3" fontId="5" fillId="0" borderId="10" xfId="61" applyNumberFormat="1" applyFont="1" applyFill="1" applyBorder="1" applyAlignment="1">
      <alignment horizontal="center"/>
      <protection/>
    </xf>
    <xf numFmtId="3" fontId="5" fillId="0" borderId="11" xfId="61" applyNumberFormat="1" applyFont="1" applyFill="1" applyBorder="1" applyAlignment="1">
      <alignment horizontal="center"/>
      <protection/>
    </xf>
    <xf numFmtId="3" fontId="5" fillId="0" borderId="12" xfId="61" applyNumberFormat="1" applyFont="1" applyFill="1" applyBorder="1" applyAlignment="1">
      <alignment horizontal="center"/>
      <protection/>
    </xf>
    <xf numFmtId="176" fontId="5" fillId="0" borderId="0" xfId="61" applyNumberFormat="1" applyFont="1" applyFill="1" applyBorder="1" applyAlignment="1">
      <alignment horizontal="center" shrinkToFit="1"/>
      <protection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3" fontId="5" fillId="0" borderId="16" xfId="61" applyNumberFormat="1" applyFont="1" applyBorder="1">
      <alignment/>
      <protection/>
    </xf>
    <xf numFmtId="3" fontId="5" fillId="0" borderId="26" xfId="61" applyNumberFormat="1" applyFont="1" applyBorder="1">
      <alignment/>
      <protection/>
    </xf>
    <xf numFmtId="3" fontId="5" fillId="0" borderId="27" xfId="61" applyNumberFormat="1" applyFont="1" applyBorder="1">
      <alignment/>
      <protection/>
    </xf>
    <xf numFmtId="3" fontId="5" fillId="0" borderId="28" xfId="61" applyNumberFormat="1" applyFont="1" applyBorder="1" applyProtection="1">
      <alignment/>
      <protection locked="0"/>
    </xf>
    <xf numFmtId="3" fontId="5" fillId="0" borderId="29" xfId="61" applyNumberFormat="1" applyFont="1" applyBorder="1" applyProtection="1">
      <alignment/>
      <protection locked="0"/>
    </xf>
    <xf numFmtId="3" fontId="5" fillId="0" borderId="30" xfId="61" applyNumberFormat="1" applyFont="1" applyBorder="1" applyProtection="1">
      <alignment/>
      <protection locked="0"/>
    </xf>
    <xf numFmtId="0" fontId="5" fillId="0" borderId="31" xfId="0" applyFont="1" applyBorder="1" applyAlignment="1">
      <alignment vertical="center" shrinkToFit="1"/>
    </xf>
    <xf numFmtId="3" fontId="5" fillId="0" borderId="28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 shrinkToFit="1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Q58"/>
  <sheetViews>
    <sheetView tabSelected="1" view="pageBreakPreview" zoomScale="85" zoomScaleSheetLayoutView="85" zoomScalePageLayoutView="0" workbookViewId="0" topLeftCell="A1">
      <selection activeCell="T13" sqref="T13"/>
    </sheetView>
  </sheetViews>
  <sheetFormatPr defaultColWidth="9.140625" defaultRowHeight="15"/>
  <cols>
    <col min="1" max="1" width="6.421875" style="6" customWidth="1"/>
    <col min="2" max="2" width="12.421875" style="6" customWidth="1"/>
    <col min="3" max="14" width="6.57421875" style="6" bestFit="1" customWidth="1"/>
    <col min="15" max="15" width="7.421875" style="6" bestFit="1" customWidth="1"/>
    <col min="16" max="16" width="7.140625" style="7" customWidth="1"/>
    <col min="17" max="17" width="6.421875" style="8" bestFit="1" customWidth="1"/>
    <col min="18" max="16384" width="9.00390625" style="6" customWidth="1"/>
  </cols>
  <sheetData>
    <row r="1" ht="14.25" customHeight="1">
      <c r="A1" s="5" t="s">
        <v>16</v>
      </c>
    </row>
    <row r="2" ht="14.25" customHeight="1" thickBot="1">
      <c r="O2" s="9" t="s">
        <v>14</v>
      </c>
    </row>
    <row r="3" spans="1:16" ht="14.25" customHeight="1" thickBot="1">
      <c r="A3" s="10"/>
      <c r="B3" s="1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2" t="s">
        <v>12</v>
      </c>
      <c r="P3" s="4" t="s">
        <v>13</v>
      </c>
    </row>
    <row r="4" spans="1:16" ht="14.25" customHeight="1">
      <c r="A4" s="12" t="s">
        <v>17</v>
      </c>
      <c r="B4" s="13" t="s">
        <v>18</v>
      </c>
      <c r="C4" s="14">
        <f aca="true" t="shared" si="0" ref="C4:O7">C16+C22+C28+C34+C40+C46+C52</f>
        <v>43277</v>
      </c>
      <c r="D4" s="14">
        <f t="shared" si="0"/>
        <v>41900</v>
      </c>
      <c r="E4" s="14">
        <f t="shared" si="0"/>
        <v>26895</v>
      </c>
      <c r="F4" s="14">
        <f t="shared" si="0"/>
        <v>13050</v>
      </c>
      <c r="G4" s="14">
        <f t="shared" si="0"/>
        <v>16578</v>
      </c>
      <c r="H4" s="14">
        <f t="shared" si="0"/>
        <v>11838</v>
      </c>
      <c r="I4" s="14">
        <f t="shared" si="0"/>
        <v>24349</v>
      </c>
      <c r="J4" s="14">
        <f t="shared" si="0"/>
        <v>45075</v>
      </c>
      <c r="K4" s="14">
        <f t="shared" si="0"/>
        <v>19650</v>
      </c>
      <c r="L4" s="14">
        <f t="shared" si="0"/>
        <v>16289</v>
      </c>
      <c r="M4" s="14">
        <f t="shared" si="0"/>
        <v>13128</v>
      </c>
      <c r="N4" s="14">
        <f t="shared" si="0"/>
        <v>18491</v>
      </c>
      <c r="O4" s="15">
        <f t="shared" si="0"/>
        <v>290520</v>
      </c>
      <c r="P4" s="16">
        <v>0.9290604823106909</v>
      </c>
    </row>
    <row r="5" spans="1:16" ht="14.25" customHeight="1">
      <c r="A5" s="17"/>
      <c r="B5" s="18" t="s">
        <v>19</v>
      </c>
      <c r="C5" s="19">
        <f t="shared" si="0"/>
        <v>346</v>
      </c>
      <c r="D5" s="19">
        <f t="shared" si="0"/>
        <v>88</v>
      </c>
      <c r="E5" s="19">
        <f t="shared" si="0"/>
        <v>45</v>
      </c>
      <c r="F5" s="19">
        <f t="shared" si="0"/>
        <v>330</v>
      </c>
      <c r="G5" s="19">
        <f t="shared" si="0"/>
        <v>203</v>
      </c>
      <c r="H5" s="19">
        <f t="shared" si="0"/>
        <v>79</v>
      </c>
      <c r="I5" s="19">
        <f t="shared" si="0"/>
        <v>285</v>
      </c>
      <c r="J5" s="19">
        <f t="shared" si="0"/>
        <v>332</v>
      </c>
      <c r="K5" s="19">
        <f t="shared" si="0"/>
        <v>200</v>
      </c>
      <c r="L5" s="19">
        <f t="shared" si="0"/>
        <v>808</v>
      </c>
      <c r="M5" s="19">
        <f t="shared" si="0"/>
        <v>236</v>
      </c>
      <c r="N5" s="19">
        <f t="shared" si="0"/>
        <v>58</v>
      </c>
      <c r="O5" s="20">
        <f t="shared" si="0"/>
        <v>3010</v>
      </c>
      <c r="P5" s="16">
        <v>1.0016638935108153</v>
      </c>
    </row>
    <row r="6" spans="1:16" ht="14.25" customHeight="1">
      <c r="A6" s="17"/>
      <c r="B6" s="21" t="s">
        <v>20</v>
      </c>
      <c r="C6" s="22">
        <f t="shared" si="0"/>
        <v>1507</v>
      </c>
      <c r="D6" s="22">
        <f t="shared" si="0"/>
        <v>1235</v>
      </c>
      <c r="E6" s="22">
        <f t="shared" si="0"/>
        <v>830</v>
      </c>
      <c r="F6" s="22">
        <f t="shared" si="0"/>
        <v>1894</v>
      </c>
      <c r="G6" s="22">
        <f t="shared" si="0"/>
        <v>15345</v>
      </c>
      <c r="H6" s="22">
        <f t="shared" si="0"/>
        <v>9131</v>
      </c>
      <c r="I6" s="22">
        <f t="shared" si="0"/>
        <v>16445</v>
      </c>
      <c r="J6" s="22">
        <f t="shared" si="0"/>
        <v>36220</v>
      </c>
      <c r="K6" s="22">
        <f t="shared" si="0"/>
        <v>12436</v>
      </c>
      <c r="L6" s="22">
        <f t="shared" si="0"/>
        <v>4265</v>
      </c>
      <c r="M6" s="22">
        <f t="shared" si="0"/>
        <v>945</v>
      </c>
      <c r="N6" s="22">
        <f t="shared" si="0"/>
        <v>1335</v>
      </c>
      <c r="O6" s="23">
        <f t="shared" si="0"/>
        <v>101588</v>
      </c>
      <c r="P6" s="16">
        <v>1.1145267638701466</v>
      </c>
    </row>
    <row r="7" spans="1:16" ht="14.25" customHeight="1" thickBot="1">
      <c r="A7" s="17"/>
      <c r="B7" s="18" t="s">
        <v>19</v>
      </c>
      <c r="C7" s="22">
        <f t="shared" si="0"/>
        <v>0</v>
      </c>
      <c r="D7" s="22">
        <f t="shared" si="0"/>
        <v>0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5</v>
      </c>
      <c r="I7" s="22">
        <f t="shared" si="0"/>
        <v>0</v>
      </c>
      <c r="J7" s="22">
        <f t="shared" si="0"/>
        <v>88</v>
      </c>
      <c r="K7" s="22">
        <f t="shared" si="0"/>
        <v>13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3">
        <f t="shared" si="0"/>
        <v>106</v>
      </c>
      <c r="P7" s="16">
        <v>0.16383307573415765</v>
      </c>
    </row>
    <row r="8" spans="1:16" ht="14.25" customHeight="1">
      <c r="A8" s="17"/>
      <c r="B8" s="24" t="s">
        <v>15</v>
      </c>
      <c r="C8" s="14">
        <f aca="true" t="shared" si="1" ref="C8:O9">C4+C6</f>
        <v>44784</v>
      </c>
      <c r="D8" s="14">
        <f t="shared" si="1"/>
        <v>43135</v>
      </c>
      <c r="E8" s="14">
        <f t="shared" si="1"/>
        <v>27725</v>
      </c>
      <c r="F8" s="14">
        <f t="shared" si="1"/>
        <v>14944</v>
      </c>
      <c r="G8" s="14">
        <f t="shared" si="1"/>
        <v>31923</v>
      </c>
      <c r="H8" s="14">
        <f t="shared" si="1"/>
        <v>20969</v>
      </c>
      <c r="I8" s="14">
        <f t="shared" si="1"/>
        <v>40794</v>
      </c>
      <c r="J8" s="14">
        <f t="shared" si="1"/>
        <v>81295</v>
      </c>
      <c r="K8" s="14">
        <f t="shared" si="1"/>
        <v>32086</v>
      </c>
      <c r="L8" s="14">
        <f t="shared" si="1"/>
        <v>20554</v>
      </c>
      <c r="M8" s="14">
        <f t="shared" si="1"/>
        <v>14073</v>
      </c>
      <c r="N8" s="14">
        <f t="shared" si="1"/>
        <v>19826</v>
      </c>
      <c r="O8" s="15">
        <f t="shared" si="1"/>
        <v>392108</v>
      </c>
      <c r="P8" s="16">
        <v>0.9709200400146588</v>
      </c>
    </row>
    <row r="9" spans="1:16" ht="14.25" customHeight="1" thickBot="1">
      <c r="A9" s="17"/>
      <c r="B9" s="25" t="s">
        <v>19</v>
      </c>
      <c r="C9" s="22">
        <f t="shared" si="1"/>
        <v>346</v>
      </c>
      <c r="D9" s="22">
        <f t="shared" si="1"/>
        <v>88</v>
      </c>
      <c r="E9" s="22">
        <f t="shared" si="1"/>
        <v>45</v>
      </c>
      <c r="F9" s="22">
        <f t="shared" si="1"/>
        <v>330</v>
      </c>
      <c r="G9" s="22">
        <f t="shared" si="1"/>
        <v>203</v>
      </c>
      <c r="H9" s="22">
        <f t="shared" si="1"/>
        <v>84</v>
      </c>
      <c r="I9" s="22">
        <f t="shared" si="1"/>
        <v>285</v>
      </c>
      <c r="J9" s="22">
        <f t="shared" si="1"/>
        <v>420</v>
      </c>
      <c r="K9" s="22">
        <f t="shared" si="1"/>
        <v>213</v>
      </c>
      <c r="L9" s="22">
        <f t="shared" si="1"/>
        <v>808</v>
      </c>
      <c r="M9" s="22">
        <f t="shared" si="1"/>
        <v>236</v>
      </c>
      <c r="N9" s="22">
        <f t="shared" si="1"/>
        <v>58</v>
      </c>
      <c r="O9" s="23">
        <f t="shared" si="1"/>
        <v>3116</v>
      </c>
      <c r="P9" s="16">
        <v>0.8532311062431545</v>
      </c>
    </row>
    <row r="10" spans="1:16" ht="14.25" customHeight="1">
      <c r="A10" s="17"/>
      <c r="B10" s="26" t="s">
        <v>21</v>
      </c>
      <c r="C10" s="27">
        <v>6538</v>
      </c>
      <c r="D10" s="27">
        <v>6335</v>
      </c>
      <c r="E10" s="27">
        <v>4009</v>
      </c>
      <c r="F10" s="27">
        <v>1937</v>
      </c>
      <c r="G10" s="28">
        <v>3392</v>
      </c>
      <c r="H10" s="28">
        <v>2295</v>
      </c>
      <c r="I10" s="27">
        <v>4658</v>
      </c>
      <c r="J10" s="28">
        <v>8868</v>
      </c>
      <c r="K10" s="27">
        <v>3626</v>
      </c>
      <c r="L10" s="28">
        <v>2559</v>
      </c>
      <c r="M10" s="27">
        <v>1904</v>
      </c>
      <c r="N10" s="27">
        <v>2778</v>
      </c>
      <c r="O10" s="29">
        <f>SUM(C10:N10)</f>
        <v>48899</v>
      </c>
      <c r="P10" s="16">
        <v>0.6973716111182419</v>
      </c>
    </row>
    <row r="11" spans="1:16" ht="14.25" customHeight="1" thickBot="1">
      <c r="A11" s="17"/>
      <c r="B11" s="26" t="s">
        <v>22</v>
      </c>
      <c r="C11" s="30">
        <v>51</v>
      </c>
      <c r="D11" s="30">
        <v>13</v>
      </c>
      <c r="E11" s="30">
        <v>7</v>
      </c>
      <c r="F11" s="30">
        <v>43</v>
      </c>
      <c r="G11" s="31">
        <v>22</v>
      </c>
      <c r="H11" s="31">
        <v>9</v>
      </c>
      <c r="I11" s="30">
        <v>33</v>
      </c>
      <c r="J11" s="31">
        <v>46</v>
      </c>
      <c r="K11" s="30">
        <v>24</v>
      </c>
      <c r="L11" s="31">
        <v>101</v>
      </c>
      <c r="M11" s="30">
        <v>32</v>
      </c>
      <c r="N11" s="30">
        <v>8</v>
      </c>
      <c r="O11" s="32">
        <f>SUM(C11:N11)</f>
        <v>389</v>
      </c>
      <c r="P11" s="16">
        <v>0.6243980738362761</v>
      </c>
    </row>
    <row r="12" spans="1:16" ht="14.25" customHeight="1">
      <c r="A12" s="17"/>
      <c r="B12" s="13" t="s">
        <v>23</v>
      </c>
      <c r="C12" s="14">
        <f aca="true" t="shared" si="2" ref="C12:O13">C8+C10</f>
        <v>51322</v>
      </c>
      <c r="D12" s="14">
        <f t="shared" si="2"/>
        <v>49470</v>
      </c>
      <c r="E12" s="14">
        <f t="shared" si="2"/>
        <v>31734</v>
      </c>
      <c r="F12" s="14">
        <f t="shared" si="2"/>
        <v>16881</v>
      </c>
      <c r="G12" s="14">
        <f t="shared" si="2"/>
        <v>35315</v>
      </c>
      <c r="H12" s="14">
        <f t="shared" si="2"/>
        <v>23264</v>
      </c>
      <c r="I12" s="14">
        <f t="shared" si="2"/>
        <v>45452</v>
      </c>
      <c r="J12" s="14">
        <f t="shared" si="2"/>
        <v>90163</v>
      </c>
      <c r="K12" s="14">
        <f t="shared" si="2"/>
        <v>35712</v>
      </c>
      <c r="L12" s="14">
        <f t="shared" si="2"/>
        <v>23113</v>
      </c>
      <c r="M12" s="14">
        <f t="shared" si="2"/>
        <v>15977</v>
      </c>
      <c r="N12" s="14">
        <f t="shared" si="2"/>
        <v>22604</v>
      </c>
      <c r="O12" s="15">
        <f t="shared" si="2"/>
        <v>441007</v>
      </c>
      <c r="P12" s="16">
        <v>0.9304514411219251</v>
      </c>
    </row>
    <row r="13" spans="1:16" ht="14.25" customHeight="1" thickBot="1">
      <c r="A13" s="33"/>
      <c r="B13" s="25" t="s">
        <v>22</v>
      </c>
      <c r="C13" s="34">
        <f t="shared" si="2"/>
        <v>397</v>
      </c>
      <c r="D13" s="34">
        <f t="shared" si="2"/>
        <v>101</v>
      </c>
      <c r="E13" s="34">
        <f t="shared" si="2"/>
        <v>52</v>
      </c>
      <c r="F13" s="34">
        <f t="shared" si="2"/>
        <v>373</v>
      </c>
      <c r="G13" s="34">
        <f t="shared" si="2"/>
        <v>225</v>
      </c>
      <c r="H13" s="34">
        <f t="shared" si="2"/>
        <v>93</v>
      </c>
      <c r="I13" s="34">
        <f t="shared" si="2"/>
        <v>318</v>
      </c>
      <c r="J13" s="34">
        <f t="shared" si="2"/>
        <v>466</v>
      </c>
      <c r="K13" s="34">
        <f t="shared" si="2"/>
        <v>237</v>
      </c>
      <c r="L13" s="34">
        <f t="shared" si="2"/>
        <v>909</v>
      </c>
      <c r="M13" s="34">
        <f t="shared" si="2"/>
        <v>268</v>
      </c>
      <c r="N13" s="34">
        <f t="shared" si="2"/>
        <v>66</v>
      </c>
      <c r="O13" s="35">
        <f t="shared" si="2"/>
        <v>3505</v>
      </c>
      <c r="P13" s="16">
        <v>0.8198830409356725</v>
      </c>
    </row>
    <row r="14" ht="14.25" customHeight="1" thickBot="1">
      <c r="P14" s="16"/>
    </row>
    <row r="15" spans="1:17" ht="14.25" customHeight="1" thickBot="1">
      <c r="A15" s="10" t="s">
        <v>24</v>
      </c>
      <c r="B15" s="11"/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9</v>
      </c>
      <c r="M15" s="1" t="s">
        <v>10</v>
      </c>
      <c r="N15" s="3" t="s">
        <v>11</v>
      </c>
      <c r="O15" s="2" t="s">
        <v>12</v>
      </c>
      <c r="P15" s="36" t="s">
        <v>13</v>
      </c>
      <c r="Q15" s="8" t="s">
        <v>25</v>
      </c>
    </row>
    <row r="16" spans="1:17" ht="14.25" customHeight="1">
      <c r="A16" s="18" t="s">
        <v>26</v>
      </c>
      <c r="B16" s="18" t="s">
        <v>18</v>
      </c>
      <c r="C16" s="22">
        <v>3498</v>
      </c>
      <c r="D16" s="22">
        <v>3372</v>
      </c>
      <c r="E16" s="22">
        <v>3498</v>
      </c>
      <c r="F16" s="22">
        <v>4389</v>
      </c>
      <c r="G16" s="22">
        <v>4282</v>
      </c>
      <c r="H16" s="22">
        <v>3845</v>
      </c>
      <c r="I16" s="22">
        <v>6193</v>
      </c>
      <c r="J16" s="22">
        <v>12798</v>
      </c>
      <c r="K16" s="22">
        <v>5813</v>
      </c>
      <c r="L16" s="22">
        <v>5433</v>
      </c>
      <c r="M16" s="22">
        <v>4490</v>
      </c>
      <c r="N16" s="23">
        <v>3245</v>
      </c>
      <c r="O16" s="37">
        <v>60856</v>
      </c>
      <c r="P16" s="16">
        <v>0.8862481250091019</v>
      </c>
      <c r="Q16" s="7">
        <f>O16/O4</f>
        <v>0.209472669695718</v>
      </c>
    </row>
    <row r="17" spans="1:16" ht="14.25" customHeight="1">
      <c r="A17" s="18"/>
      <c r="B17" s="18" t="s">
        <v>19</v>
      </c>
      <c r="C17" s="22">
        <v>169</v>
      </c>
      <c r="D17" s="22">
        <v>10</v>
      </c>
      <c r="E17" s="22">
        <v>28</v>
      </c>
      <c r="F17" s="22">
        <v>234</v>
      </c>
      <c r="G17" s="22">
        <v>191</v>
      </c>
      <c r="H17" s="22">
        <v>41</v>
      </c>
      <c r="I17" s="22">
        <v>200</v>
      </c>
      <c r="J17" s="22">
        <v>179</v>
      </c>
      <c r="K17" s="22">
        <v>134</v>
      </c>
      <c r="L17" s="22">
        <v>800</v>
      </c>
      <c r="M17" s="22">
        <v>232</v>
      </c>
      <c r="N17" s="23">
        <v>24</v>
      </c>
      <c r="O17" s="37">
        <v>2242</v>
      </c>
      <c r="P17" s="16"/>
    </row>
    <row r="18" spans="1:17" ht="14.25" customHeight="1">
      <c r="A18" s="18"/>
      <c r="B18" s="21" t="s">
        <v>20</v>
      </c>
      <c r="C18" s="38">
        <v>0</v>
      </c>
      <c r="D18" s="38">
        <v>0</v>
      </c>
      <c r="E18" s="38">
        <v>0</v>
      </c>
      <c r="F18" s="38">
        <v>1289</v>
      </c>
      <c r="G18" s="38">
        <v>5417</v>
      </c>
      <c r="H18" s="38">
        <v>5975</v>
      </c>
      <c r="I18" s="38">
        <v>5781</v>
      </c>
      <c r="J18" s="38">
        <v>6625</v>
      </c>
      <c r="K18" s="38">
        <v>1604</v>
      </c>
      <c r="L18" s="38">
        <v>1467</v>
      </c>
      <c r="M18" s="38">
        <v>0</v>
      </c>
      <c r="N18" s="39">
        <v>0</v>
      </c>
      <c r="O18" s="40">
        <v>28158</v>
      </c>
      <c r="P18" s="16">
        <v>1.0245606374849907</v>
      </c>
      <c r="Q18" s="7">
        <f>O18/O6</f>
        <v>0.2771784068984526</v>
      </c>
    </row>
    <row r="19" spans="1:16" ht="14.25" customHeight="1">
      <c r="A19" s="18"/>
      <c r="B19" s="41" t="s">
        <v>19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v>0</v>
      </c>
      <c r="O19" s="42">
        <v>0</v>
      </c>
      <c r="P19" s="16"/>
    </row>
    <row r="20" spans="1:17" ht="14.25" customHeight="1">
      <c r="A20" s="18"/>
      <c r="B20" s="18" t="s">
        <v>27</v>
      </c>
      <c r="C20" s="22">
        <f aca="true" t="shared" si="3" ref="C20:O21">C16+C18</f>
        <v>3498</v>
      </c>
      <c r="D20" s="22">
        <f t="shared" si="3"/>
        <v>3372</v>
      </c>
      <c r="E20" s="22">
        <f t="shared" si="3"/>
        <v>3498</v>
      </c>
      <c r="F20" s="22">
        <f t="shared" si="3"/>
        <v>5678</v>
      </c>
      <c r="G20" s="22">
        <f t="shared" si="3"/>
        <v>9699</v>
      </c>
      <c r="H20" s="22">
        <f t="shared" si="3"/>
        <v>9820</v>
      </c>
      <c r="I20" s="22">
        <f t="shared" si="3"/>
        <v>11974</v>
      </c>
      <c r="J20" s="22">
        <f t="shared" si="3"/>
        <v>19423</v>
      </c>
      <c r="K20" s="22">
        <f t="shared" si="3"/>
        <v>7417</v>
      </c>
      <c r="L20" s="22">
        <f t="shared" si="3"/>
        <v>6900</v>
      </c>
      <c r="M20" s="22">
        <f t="shared" si="3"/>
        <v>4490</v>
      </c>
      <c r="N20" s="23">
        <f t="shared" si="3"/>
        <v>3245</v>
      </c>
      <c r="O20" s="37">
        <f t="shared" si="3"/>
        <v>89014</v>
      </c>
      <c r="P20" s="16">
        <v>0.9257826313052522</v>
      </c>
      <c r="Q20" s="7">
        <f>O20/O8</f>
        <v>0.22701398594264846</v>
      </c>
    </row>
    <row r="21" spans="1:16" ht="14.25" customHeight="1" thickBot="1">
      <c r="A21" s="18"/>
      <c r="B21" s="18" t="s">
        <v>19</v>
      </c>
      <c r="C21" s="22">
        <f t="shared" si="3"/>
        <v>169</v>
      </c>
      <c r="D21" s="22">
        <f t="shared" si="3"/>
        <v>10</v>
      </c>
      <c r="E21" s="22">
        <f t="shared" si="3"/>
        <v>28</v>
      </c>
      <c r="F21" s="22">
        <f t="shared" si="3"/>
        <v>234</v>
      </c>
      <c r="G21" s="22">
        <f t="shared" si="3"/>
        <v>191</v>
      </c>
      <c r="H21" s="22">
        <f t="shared" si="3"/>
        <v>41</v>
      </c>
      <c r="I21" s="22">
        <f t="shared" si="3"/>
        <v>200</v>
      </c>
      <c r="J21" s="22">
        <f t="shared" si="3"/>
        <v>179</v>
      </c>
      <c r="K21" s="22">
        <f t="shared" si="3"/>
        <v>134</v>
      </c>
      <c r="L21" s="22">
        <f t="shared" si="3"/>
        <v>800</v>
      </c>
      <c r="M21" s="22">
        <f t="shared" si="3"/>
        <v>232</v>
      </c>
      <c r="N21" s="23">
        <f t="shared" si="3"/>
        <v>24</v>
      </c>
      <c r="O21" s="37">
        <f t="shared" si="3"/>
        <v>2242</v>
      </c>
      <c r="P21" s="16"/>
    </row>
    <row r="22" spans="1:17" ht="14.25" customHeight="1">
      <c r="A22" s="13" t="s">
        <v>28</v>
      </c>
      <c r="B22" s="13" t="s">
        <v>18</v>
      </c>
      <c r="C22" s="14">
        <v>40</v>
      </c>
      <c r="D22" s="14">
        <v>67</v>
      </c>
      <c r="E22" s="14">
        <v>45</v>
      </c>
      <c r="F22" s="14">
        <v>68</v>
      </c>
      <c r="G22" s="14">
        <v>154</v>
      </c>
      <c r="H22" s="14">
        <v>72</v>
      </c>
      <c r="I22" s="14">
        <v>218</v>
      </c>
      <c r="J22" s="14">
        <v>426</v>
      </c>
      <c r="K22" s="14">
        <v>196</v>
      </c>
      <c r="L22" s="14">
        <v>89</v>
      </c>
      <c r="M22" s="14">
        <v>61</v>
      </c>
      <c r="N22" s="15">
        <v>89</v>
      </c>
      <c r="O22" s="43">
        <v>1525</v>
      </c>
      <c r="P22" s="16">
        <v>0.6362119315811431</v>
      </c>
      <c r="Q22" s="7">
        <f>O22/O4</f>
        <v>0.0052492083161228146</v>
      </c>
    </row>
    <row r="23" spans="1:16" ht="14.25" customHeight="1">
      <c r="A23" s="18"/>
      <c r="B23" s="18" t="s">
        <v>19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3">
        <v>4</v>
      </c>
      <c r="O23" s="37">
        <v>4</v>
      </c>
      <c r="P23" s="16"/>
    </row>
    <row r="24" spans="1:17" ht="14.25" customHeight="1">
      <c r="A24" s="18"/>
      <c r="B24" s="21" t="s">
        <v>20</v>
      </c>
      <c r="C24" s="38">
        <v>0</v>
      </c>
      <c r="D24" s="38">
        <v>0</v>
      </c>
      <c r="E24" s="38">
        <v>0</v>
      </c>
      <c r="F24" s="38">
        <v>0</v>
      </c>
      <c r="G24" s="38">
        <v>1681</v>
      </c>
      <c r="H24" s="38">
        <v>353</v>
      </c>
      <c r="I24" s="38">
        <v>1085</v>
      </c>
      <c r="J24" s="38">
        <v>1230</v>
      </c>
      <c r="K24" s="38">
        <v>629</v>
      </c>
      <c r="L24" s="38">
        <v>67</v>
      </c>
      <c r="M24" s="38">
        <v>0</v>
      </c>
      <c r="N24" s="39">
        <v>20</v>
      </c>
      <c r="O24" s="40">
        <v>5065</v>
      </c>
      <c r="P24" s="16" t="e">
        <v>#DIV/0!</v>
      </c>
      <c r="Q24" s="7">
        <f>O24/O6</f>
        <v>0.04985825097452455</v>
      </c>
    </row>
    <row r="25" spans="1:16" ht="14.25" customHeight="1">
      <c r="A25" s="18"/>
      <c r="B25" s="41" t="s">
        <v>19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42">
        <v>0</v>
      </c>
      <c r="P25" s="16"/>
    </row>
    <row r="26" spans="1:17" ht="14.25" customHeight="1">
      <c r="A26" s="18"/>
      <c r="B26" s="18" t="s">
        <v>29</v>
      </c>
      <c r="C26" s="22">
        <f aca="true" t="shared" si="4" ref="C26:O27">C22+C24</f>
        <v>40</v>
      </c>
      <c r="D26" s="22">
        <f t="shared" si="4"/>
        <v>67</v>
      </c>
      <c r="E26" s="22">
        <f t="shared" si="4"/>
        <v>45</v>
      </c>
      <c r="F26" s="22">
        <f t="shared" si="4"/>
        <v>68</v>
      </c>
      <c r="G26" s="22">
        <f t="shared" si="4"/>
        <v>1835</v>
      </c>
      <c r="H26" s="22">
        <f t="shared" si="4"/>
        <v>425</v>
      </c>
      <c r="I26" s="22">
        <f t="shared" si="4"/>
        <v>1303</v>
      </c>
      <c r="J26" s="22">
        <f t="shared" si="4"/>
        <v>1656</v>
      </c>
      <c r="K26" s="22">
        <f t="shared" si="4"/>
        <v>825</v>
      </c>
      <c r="L26" s="22">
        <f t="shared" si="4"/>
        <v>156</v>
      </c>
      <c r="M26" s="22">
        <f t="shared" si="4"/>
        <v>61</v>
      </c>
      <c r="N26" s="23">
        <f t="shared" si="4"/>
        <v>109</v>
      </c>
      <c r="O26" s="37">
        <f t="shared" si="4"/>
        <v>6590</v>
      </c>
      <c r="P26" s="16">
        <v>2.749269920734251</v>
      </c>
      <c r="Q26" s="7">
        <f>O26/O8</f>
        <v>0.016806594101625064</v>
      </c>
    </row>
    <row r="27" spans="1:16" ht="14.25" customHeight="1" thickBot="1">
      <c r="A27" s="18"/>
      <c r="B27" s="18" t="s">
        <v>19</v>
      </c>
      <c r="C27" s="22">
        <f t="shared" si="4"/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 t="shared" si="4"/>
        <v>0</v>
      </c>
      <c r="N27" s="23">
        <f t="shared" si="4"/>
        <v>4</v>
      </c>
      <c r="O27" s="37">
        <f t="shared" si="4"/>
        <v>4</v>
      </c>
      <c r="P27" s="16"/>
    </row>
    <row r="28" spans="1:17" ht="14.25" customHeight="1">
      <c r="A28" s="13" t="s">
        <v>30</v>
      </c>
      <c r="B28" s="13" t="s">
        <v>18</v>
      </c>
      <c r="C28" s="14">
        <v>7346</v>
      </c>
      <c r="D28" s="14">
        <v>6926</v>
      </c>
      <c r="E28" s="14">
        <v>3798</v>
      </c>
      <c r="F28" s="14">
        <v>1181</v>
      </c>
      <c r="G28" s="14">
        <v>1987</v>
      </c>
      <c r="H28" s="14">
        <v>1136</v>
      </c>
      <c r="I28" s="14">
        <v>2171</v>
      </c>
      <c r="J28" s="14">
        <v>5862</v>
      </c>
      <c r="K28" s="14">
        <v>2594</v>
      </c>
      <c r="L28" s="14">
        <v>1940</v>
      </c>
      <c r="M28" s="14">
        <v>1545</v>
      </c>
      <c r="N28" s="15">
        <v>3411</v>
      </c>
      <c r="O28" s="43">
        <v>39897</v>
      </c>
      <c r="P28" s="16">
        <v>1.0730480621822973</v>
      </c>
      <c r="Q28" s="7">
        <f>O28/O4</f>
        <v>0.13732961586121437</v>
      </c>
    </row>
    <row r="29" spans="1:16" ht="14.25" customHeight="1">
      <c r="A29" s="18"/>
      <c r="B29" s="18" t="s">
        <v>19</v>
      </c>
      <c r="C29" s="22">
        <v>31</v>
      </c>
      <c r="D29" s="22">
        <v>13</v>
      </c>
      <c r="E29" s="22">
        <v>4</v>
      </c>
      <c r="F29" s="22">
        <v>21</v>
      </c>
      <c r="G29" s="22">
        <v>10</v>
      </c>
      <c r="H29" s="22">
        <v>13</v>
      </c>
      <c r="I29" s="22">
        <v>74</v>
      </c>
      <c r="J29" s="22">
        <v>124</v>
      </c>
      <c r="K29" s="22">
        <v>14</v>
      </c>
      <c r="L29" s="22">
        <v>7</v>
      </c>
      <c r="M29" s="22">
        <v>4</v>
      </c>
      <c r="N29" s="23">
        <v>8</v>
      </c>
      <c r="O29" s="37">
        <v>323</v>
      </c>
      <c r="P29" s="16"/>
    </row>
    <row r="30" spans="1:17" ht="14.25" customHeight="1">
      <c r="A30" s="18"/>
      <c r="B30" s="21" t="s">
        <v>20</v>
      </c>
      <c r="C30" s="38">
        <v>159</v>
      </c>
      <c r="D30" s="38">
        <v>90</v>
      </c>
      <c r="E30" s="38">
        <v>4</v>
      </c>
      <c r="F30" s="38">
        <v>31</v>
      </c>
      <c r="G30" s="38">
        <v>1175</v>
      </c>
      <c r="H30" s="38">
        <v>276</v>
      </c>
      <c r="I30" s="38">
        <v>2048</v>
      </c>
      <c r="J30" s="38">
        <v>5862</v>
      </c>
      <c r="K30" s="38">
        <v>2343</v>
      </c>
      <c r="L30" s="38">
        <v>519</v>
      </c>
      <c r="M30" s="38">
        <v>32</v>
      </c>
      <c r="N30" s="39">
        <v>155</v>
      </c>
      <c r="O30" s="40">
        <v>12694</v>
      </c>
      <c r="P30" s="16">
        <v>1.278477188035049</v>
      </c>
      <c r="Q30" s="7">
        <f>O30/O6</f>
        <v>0.12495570342953892</v>
      </c>
    </row>
    <row r="31" spans="1:16" ht="14.25" customHeight="1">
      <c r="A31" s="18"/>
      <c r="B31" s="41" t="s">
        <v>19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v>0</v>
      </c>
      <c r="O31" s="42">
        <v>0</v>
      </c>
      <c r="P31" s="16"/>
    </row>
    <row r="32" spans="1:17" ht="14.25" customHeight="1">
      <c r="A32" s="18"/>
      <c r="B32" s="18" t="s">
        <v>29</v>
      </c>
      <c r="C32" s="22">
        <f aca="true" t="shared" si="5" ref="C32:O33">C28+C30</f>
        <v>7505</v>
      </c>
      <c r="D32" s="22">
        <f t="shared" si="5"/>
        <v>7016</v>
      </c>
      <c r="E32" s="22">
        <f t="shared" si="5"/>
        <v>3802</v>
      </c>
      <c r="F32" s="22">
        <f t="shared" si="5"/>
        <v>1212</v>
      </c>
      <c r="G32" s="22">
        <f t="shared" si="5"/>
        <v>3162</v>
      </c>
      <c r="H32" s="22">
        <f t="shared" si="5"/>
        <v>1412</v>
      </c>
      <c r="I32" s="22">
        <f t="shared" si="5"/>
        <v>4219</v>
      </c>
      <c r="J32" s="22">
        <f t="shared" si="5"/>
        <v>11724</v>
      </c>
      <c r="K32" s="22">
        <f t="shared" si="5"/>
        <v>4937</v>
      </c>
      <c r="L32" s="22">
        <f t="shared" si="5"/>
        <v>2459</v>
      </c>
      <c r="M32" s="22">
        <f t="shared" si="5"/>
        <v>1577</v>
      </c>
      <c r="N32" s="23">
        <f t="shared" si="5"/>
        <v>3566</v>
      </c>
      <c r="O32" s="37">
        <f t="shared" si="5"/>
        <v>52591</v>
      </c>
      <c r="P32" s="16">
        <v>1.1163447251114413</v>
      </c>
      <c r="Q32" s="7">
        <f>O32/O8</f>
        <v>0.13412376182072286</v>
      </c>
    </row>
    <row r="33" spans="1:16" ht="14.25" customHeight="1" thickBot="1">
      <c r="A33" s="25"/>
      <c r="B33" s="25" t="s">
        <v>19</v>
      </c>
      <c r="C33" s="34">
        <f t="shared" si="5"/>
        <v>31</v>
      </c>
      <c r="D33" s="34">
        <f t="shared" si="5"/>
        <v>13</v>
      </c>
      <c r="E33" s="34">
        <f t="shared" si="5"/>
        <v>4</v>
      </c>
      <c r="F33" s="34">
        <f t="shared" si="5"/>
        <v>21</v>
      </c>
      <c r="G33" s="34">
        <f t="shared" si="5"/>
        <v>10</v>
      </c>
      <c r="H33" s="34">
        <f t="shared" si="5"/>
        <v>13</v>
      </c>
      <c r="I33" s="34">
        <f t="shared" si="5"/>
        <v>74</v>
      </c>
      <c r="J33" s="34">
        <f t="shared" si="5"/>
        <v>124</v>
      </c>
      <c r="K33" s="34">
        <f t="shared" si="5"/>
        <v>14</v>
      </c>
      <c r="L33" s="34">
        <f t="shared" si="5"/>
        <v>7</v>
      </c>
      <c r="M33" s="34">
        <f t="shared" si="5"/>
        <v>4</v>
      </c>
      <c r="N33" s="35">
        <f t="shared" si="5"/>
        <v>8</v>
      </c>
      <c r="O33" s="44">
        <f t="shared" si="5"/>
        <v>323</v>
      </c>
      <c r="P33" s="16"/>
    </row>
    <row r="34" spans="1:17" ht="14.25" customHeight="1">
      <c r="A34" s="18" t="s">
        <v>31</v>
      </c>
      <c r="B34" s="18" t="s">
        <v>18</v>
      </c>
      <c r="C34" s="22">
        <v>29536</v>
      </c>
      <c r="D34" s="22">
        <v>28824</v>
      </c>
      <c r="E34" s="22">
        <v>17682</v>
      </c>
      <c r="F34" s="22">
        <v>7107</v>
      </c>
      <c r="G34" s="22">
        <v>9125</v>
      </c>
      <c r="H34" s="22">
        <v>6267</v>
      </c>
      <c r="I34" s="22">
        <v>13852</v>
      </c>
      <c r="J34" s="22">
        <v>22477</v>
      </c>
      <c r="K34" s="22">
        <v>9992</v>
      </c>
      <c r="L34" s="22">
        <v>8249</v>
      </c>
      <c r="M34" s="22">
        <v>6433</v>
      </c>
      <c r="N34" s="23">
        <v>10481</v>
      </c>
      <c r="O34" s="37">
        <v>170025</v>
      </c>
      <c r="P34" s="16">
        <v>0.9206515088342475</v>
      </c>
      <c r="Q34" s="7">
        <f>O34/O4</f>
        <v>0.5852437009500207</v>
      </c>
    </row>
    <row r="35" spans="1:16" ht="14.25" customHeight="1">
      <c r="A35" s="18"/>
      <c r="B35" s="18" t="s">
        <v>19</v>
      </c>
      <c r="C35" s="22">
        <v>146</v>
      </c>
      <c r="D35" s="22">
        <v>65</v>
      </c>
      <c r="E35" s="22">
        <v>13</v>
      </c>
      <c r="F35" s="22">
        <v>75</v>
      </c>
      <c r="G35" s="22">
        <v>2</v>
      </c>
      <c r="H35" s="22">
        <v>25</v>
      </c>
      <c r="I35" s="22">
        <v>11</v>
      </c>
      <c r="J35" s="22">
        <v>19</v>
      </c>
      <c r="K35" s="22">
        <v>52</v>
      </c>
      <c r="L35" s="22">
        <v>1</v>
      </c>
      <c r="M35" s="22">
        <v>0</v>
      </c>
      <c r="N35" s="23">
        <v>22</v>
      </c>
      <c r="O35" s="37">
        <v>431</v>
      </c>
      <c r="P35" s="16"/>
    </row>
    <row r="36" spans="1:17" ht="14.25" customHeight="1">
      <c r="A36" s="18"/>
      <c r="B36" s="21" t="s">
        <v>20</v>
      </c>
      <c r="C36" s="38">
        <v>1091</v>
      </c>
      <c r="D36" s="38">
        <v>1025</v>
      </c>
      <c r="E36" s="38">
        <v>539</v>
      </c>
      <c r="F36" s="38">
        <v>351</v>
      </c>
      <c r="G36" s="38">
        <v>5115</v>
      </c>
      <c r="H36" s="38">
        <v>1735</v>
      </c>
      <c r="I36" s="38">
        <v>4618</v>
      </c>
      <c r="J36" s="38">
        <v>14534</v>
      </c>
      <c r="K36" s="38">
        <v>5144</v>
      </c>
      <c r="L36" s="38">
        <v>1428</v>
      </c>
      <c r="M36" s="38">
        <v>583</v>
      </c>
      <c r="N36" s="39">
        <v>820</v>
      </c>
      <c r="O36" s="40">
        <v>36983</v>
      </c>
      <c r="P36" s="16">
        <v>1.1237276290601927</v>
      </c>
      <c r="Q36" s="7">
        <f>O36/O6</f>
        <v>0.36404890341378904</v>
      </c>
    </row>
    <row r="37" spans="1:16" ht="14.25" customHeight="1">
      <c r="A37" s="18"/>
      <c r="B37" s="41" t="s">
        <v>19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v>0</v>
      </c>
      <c r="O37" s="42">
        <v>0</v>
      </c>
      <c r="P37" s="16"/>
    </row>
    <row r="38" spans="1:17" ht="14.25" customHeight="1">
      <c r="A38" s="18"/>
      <c r="B38" s="18" t="s">
        <v>32</v>
      </c>
      <c r="C38" s="22">
        <f aca="true" t="shared" si="6" ref="C38:O39">C34+C36</f>
        <v>30627</v>
      </c>
      <c r="D38" s="22">
        <f t="shared" si="6"/>
        <v>29849</v>
      </c>
      <c r="E38" s="22">
        <f t="shared" si="6"/>
        <v>18221</v>
      </c>
      <c r="F38" s="22">
        <f t="shared" si="6"/>
        <v>7458</v>
      </c>
      <c r="G38" s="22">
        <f t="shared" si="6"/>
        <v>14240</v>
      </c>
      <c r="H38" s="22">
        <f t="shared" si="6"/>
        <v>8002</v>
      </c>
      <c r="I38" s="22">
        <f t="shared" si="6"/>
        <v>18470</v>
      </c>
      <c r="J38" s="22">
        <f t="shared" si="6"/>
        <v>37011</v>
      </c>
      <c r="K38" s="22">
        <f t="shared" si="6"/>
        <v>15136</v>
      </c>
      <c r="L38" s="22">
        <f t="shared" si="6"/>
        <v>9677</v>
      </c>
      <c r="M38" s="22">
        <f t="shared" si="6"/>
        <v>7016</v>
      </c>
      <c r="N38" s="23">
        <f t="shared" si="6"/>
        <v>11301</v>
      </c>
      <c r="O38" s="37">
        <f t="shared" si="6"/>
        <v>207008</v>
      </c>
      <c r="P38" s="16">
        <v>0.9513672503331955</v>
      </c>
      <c r="Q38" s="7">
        <f>O38/O8</f>
        <v>0.5279361808481337</v>
      </c>
    </row>
    <row r="39" spans="1:16" ht="14.25" customHeight="1" thickBot="1">
      <c r="A39" s="25"/>
      <c r="B39" s="25" t="s">
        <v>19</v>
      </c>
      <c r="C39" s="34">
        <f t="shared" si="6"/>
        <v>146</v>
      </c>
      <c r="D39" s="34">
        <f t="shared" si="6"/>
        <v>65</v>
      </c>
      <c r="E39" s="34">
        <f t="shared" si="6"/>
        <v>13</v>
      </c>
      <c r="F39" s="34">
        <f t="shared" si="6"/>
        <v>75</v>
      </c>
      <c r="G39" s="34">
        <f t="shared" si="6"/>
        <v>2</v>
      </c>
      <c r="H39" s="34">
        <f t="shared" si="6"/>
        <v>25</v>
      </c>
      <c r="I39" s="34">
        <f t="shared" si="6"/>
        <v>11</v>
      </c>
      <c r="J39" s="34">
        <f t="shared" si="6"/>
        <v>19</v>
      </c>
      <c r="K39" s="34">
        <f t="shared" si="6"/>
        <v>52</v>
      </c>
      <c r="L39" s="34">
        <f t="shared" si="6"/>
        <v>1</v>
      </c>
      <c r="M39" s="34">
        <f t="shared" si="6"/>
        <v>0</v>
      </c>
      <c r="N39" s="35">
        <f t="shared" si="6"/>
        <v>22</v>
      </c>
      <c r="O39" s="44">
        <f t="shared" si="6"/>
        <v>431</v>
      </c>
      <c r="P39" s="16"/>
    </row>
    <row r="40" spans="1:17" ht="14.25" customHeight="1">
      <c r="A40" s="18" t="s">
        <v>33</v>
      </c>
      <c r="B40" s="18" t="s">
        <v>18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  <c r="O40" s="37">
        <v>0</v>
      </c>
      <c r="P40" s="16" t="e">
        <v>#DIV/0!</v>
      </c>
      <c r="Q40" s="7">
        <f>O40/O4</f>
        <v>0</v>
      </c>
    </row>
    <row r="41" spans="1:16" ht="14.25" customHeight="1">
      <c r="A41" s="18"/>
      <c r="B41" s="18" t="s">
        <v>19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3">
        <v>0</v>
      </c>
      <c r="O41" s="37">
        <v>0</v>
      </c>
      <c r="P41" s="16"/>
    </row>
    <row r="42" spans="1:17" ht="14.25" customHeight="1">
      <c r="A42" s="18"/>
      <c r="B42" s="21" t="s">
        <v>20</v>
      </c>
      <c r="C42" s="38">
        <v>234</v>
      </c>
      <c r="D42" s="38">
        <v>116</v>
      </c>
      <c r="E42" s="38">
        <v>285</v>
      </c>
      <c r="F42" s="38">
        <v>118</v>
      </c>
      <c r="G42" s="38">
        <v>711</v>
      </c>
      <c r="H42" s="38">
        <v>494</v>
      </c>
      <c r="I42" s="38">
        <v>1633</v>
      </c>
      <c r="J42" s="38">
        <v>3509</v>
      </c>
      <c r="K42" s="38">
        <v>1360</v>
      </c>
      <c r="L42" s="38">
        <v>547</v>
      </c>
      <c r="M42" s="38">
        <v>306</v>
      </c>
      <c r="N42" s="39">
        <v>340</v>
      </c>
      <c r="O42" s="40">
        <v>9653</v>
      </c>
      <c r="P42" s="16">
        <v>0.8607222469906375</v>
      </c>
      <c r="Q42" s="7">
        <f>O42/O6</f>
        <v>0.09502106548017482</v>
      </c>
    </row>
    <row r="43" spans="1:16" ht="14.25" customHeight="1">
      <c r="A43" s="18"/>
      <c r="B43" s="41" t="s">
        <v>19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4</v>
      </c>
      <c r="I43" s="19">
        <v>0</v>
      </c>
      <c r="J43" s="19">
        <v>88</v>
      </c>
      <c r="K43" s="19">
        <v>13</v>
      </c>
      <c r="L43" s="19">
        <v>0</v>
      </c>
      <c r="M43" s="19">
        <v>0</v>
      </c>
      <c r="N43" s="20">
        <v>0</v>
      </c>
      <c r="O43" s="42">
        <v>105</v>
      </c>
      <c r="P43" s="16"/>
    </row>
    <row r="44" spans="1:17" ht="14.25" customHeight="1">
      <c r="A44" s="18"/>
      <c r="B44" s="18" t="s">
        <v>34</v>
      </c>
      <c r="C44" s="22">
        <f aca="true" t="shared" si="7" ref="C44:O45">C40+C42</f>
        <v>234</v>
      </c>
      <c r="D44" s="22">
        <f t="shared" si="7"/>
        <v>116</v>
      </c>
      <c r="E44" s="22">
        <f t="shared" si="7"/>
        <v>285</v>
      </c>
      <c r="F44" s="22">
        <f t="shared" si="7"/>
        <v>118</v>
      </c>
      <c r="G44" s="22">
        <f t="shared" si="7"/>
        <v>711</v>
      </c>
      <c r="H44" s="22">
        <f t="shared" si="7"/>
        <v>494</v>
      </c>
      <c r="I44" s="22">
        <f t="shared" si="7"/>
        <v>1633</v>
      </c>
      <c r="J44" s="22">
        <f t="shared" si="7"/>
        <v>3509</v>
      </c>
      <c r="K44" s="22">
        <f t="shared" si="7"/>
        <v>1360</v>
      </c>
      <c r="L44" s="22">
        <f t="shared" si="7"/>
        <v>547</v>
      </c>
      <c r="M44" s="22">
        <f t="shared" si="7"/>
        <v>306</v>
      </c>
      <c r="N44" s="23">
        <f t="shared" si="7"/>
        <v>340</v>
      </c>
      <c r="O44" s="37">
        <f t="shared" si="7"/>
        <v>9653</v>
      </c>
      <c r="P44" s="16">
        <v>0.8607222469906375</v>
      </c>
      <c r="Q44" s="7">
        <f>O44/O8</f>
        <v>0.024618217429891766</v>
      </c>
    </row>
    <row r="45" spans="1:16" ht="14.25" customHeight="1" thickBot="1">
      <c r="A45" s="25"/>
      <c r="B45" s="25" t="s">
        <v>19</v>
      </c>
      <c r="C45" s="34">
        <f t="shared" si="7"/>
        <v>0</v>
      </c>
      <c r="D45" s="34">
        <f t="shared" si="7"/>
        <v>0</v>
      </c>
      <c r="E45" s="34">
        <f t="shared" si="7"/>
        <v>0</v>
      </c>
      <c r="F45" s="34">
        <f t="shared" si="7"/>
        <v>0</v>
      </c>
      <c r="G45" s="34">
        <f t="shared" si="7"/>
        <v>0</v>
      </c>
      <c r="H45" s="34">
        <f t="shared" si="7"/>
        <v>4</v>
      </c>
      <c r="I45" s="34">
        <f t="shared" si="7"/>
        <v>0</v>
      </c>
      <c r="J45" s="34">
        <f t="shared" si="7"/>
        <v>88</v>
      </c>
      <c r="K45" s="34">
        <f t="shared" si="7"/>
        <v>13</v>
      </c>
      <c r="L45" s="34">
        <f t="shared" si="7"/>
        <v>0</v>
      </c>
      <c r="M45" s="34">
        <f t="shared" si="7"/>
        <v>0</v>
      </c>
      <c r="N45" s="35">
        <f t="shared" si="7"/>
        <v>0</v>
      </c>
      <c r="O45" s="44">
        <f t="shared" si="7"/>
        <v>105</v>
      </c>
      <c r="P45" s="16"/>
    </row>
    <row r="46" spans="1:17" ht="14.25" customHeight="1">
      <c r="A46" s="13" t="s">
        <v>35</v>
      </c>
      <c r="B46" s="13" t="s">
        <v>18</v>
      </c>
      <c r="C46" s="14">
        <v>2852</v>
      </c>
      <c r="D46" s="14">
        <v>2709</v>
      </c>
      <c r="E46" s="14">
        <v>1761</v>
      </c>
      <c r="F46" s="14">
        <v>297</v>
      </c>
      <c r="G46" s="14">
        <v>963</v>
      </c>
      <c r="H46" s="14">
        <v>474</v>
      </c>
      <c r="I46" s="14">
        <v>1714</v>
      </c>
      <c r="J46" s="14">
        <v>3321</v>
      </c>
      <c r="K46" s="14">
        <v>1028</v>
      </c>
      <c r="L46" s="14">
        <v>528</v>
      </c>
      <c r="M46" s="14">
        <v>530</v>
      </c>
      <c r="N46" s="15">
        <v>1265</v>
      </c>
      <c r="O46" s="43">
        <v>17442</v>
      </c>
      <c r="P46" s="16">
        <v>0.9211999577479666</v>
      </c>
      <c r="Q46" s="7">
        <f>O46/O4</f>
        <v>0.06003717472118959</v>
      </c>
    </row>
    <row r="47" spans="1:16" ht="14.25" customHeight="1">
      <c r="A47" s="18"/>
      <c r="B47" s="18" t="s">
        <v>19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10</v>
      </c>
      <c r="K47" s="22">
        <v>0</v>
      </c>
      <c r="L47" s="22">
        <v>0</v>
      </c>
      <c r="M47" s="22">
        <v>0</v>
      </c>
      <c r="N47" s="23">
        <v>0</v>
      </c>
      <c r="O47" s="37">
        <v>10</v>
      </c>
      <c r="P47" s="16"/>
    </row>
    <row r="48" spans="1:17" ht="14.25" customHeight="1">
      <c r="A48" s="18"/>
      <c r="B48" s="21" t="s">
        <v>20</v>
      </c>
      <c r="C48" s="38">
        <v>23</v>
      </c>
      <c r="D48" s="38">
        <v>4</v>
      </c>
      <c r="E48" s="38">
        <v>2</v>
      </c>
      <c r="F48" s="38">
        <v>4</v>
      </c>
      <c r="G48" s="38">
        <v>183</v>
      </c>
      <c r="H48" s="38">
        <v>93</v>
      </c>
      <c r="I48" s="38">
        <v>407</v>
      </c>
      <c r="J48" s="38">
        <v>1596</v>
      </c>
      <c r="K48" s="38">
        <v>250</v>
      </c>
      <c r="L48" s="38">
        <v>51</v>
      </c>
      <c r="M48" s="38">
        <v>24</v>
      </c>
      <c r="N48" s="39">
        <v>0</v>
      </c>
      <c r="O48" s="40">
        <v>2637</v>
      </c>
      <c r="P48" s="16">
        <v>0.785288862418106</v>
      </c>
      <c r="Q48" s="7">
        <f>O48/O6</f>
        <v>0.025957790290191754</v>
      </c>
    </row>
    <row r="49" spans="1:16" ht="14.25" customHeight="1">
      <c r="A49" s="18"/>
      <c r="B49" s="41" t="s">
        <v>19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1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v>0</v>
      </c>
      <c r="O49" s="42">
        <v>1</v>
      </c>
      <c r="P49" s="16"/>
    </row>
    <row r="50" spans="1:17" ht="14.25" customHeight="1">
      <c r="A50" s="18"/>
      <c r="B50" s="18" t="s">
        <v>34</v>
      </c>
      <c r="C50" s="22">
        <f aca="true" t="shared" si="8" ref="C50:O51">C46+C48</f>
        <v>2875</v>
      </c>
      <c r="D50" s="22">
        <f t="shared" si="8"/>
        <v>2713</v>
      </c>
      <c r="E50" s="22">
        <f t="shared" si="8"/>
        <v>1763</v>
      </c>
      <c r="F50" s="22">
        <f t="shared" si="8"/>
        <v>301</v>
      </c>
      <c r="G50" s="22">
        <f t="shared" si="8"/>
        <v>1146</v>
      </c>
      <c r="H50" s="22">
        <f t="shared" si="8"/>
        <v>567</v>
      </c>
      <c r="I50" s="22">
        <f t="shared" si="8"/>
        <v>2121</v>
      </c>
      <c r="J50" s="22">
        <f t="shared" si="8"/>
        <v>4917</v>
      </c>
      <c r="K50" s="22">
        <f t="shared" si="8"/>
        <v>1278</v>
      </c>
      <c r="L50" s="22">
        <f t="shared" si="8"/>
        <v>579</v>
      </c>
      <c r="M50" s="22">
        <f t="shared" si="8"/>
        <v>554</v>
      </c>
      <c r="N50" s="23">
        <f t="shared" si="8"/>
        <v>1265</v>
      </c>
      <c r="O50" s="37">
        <f t="shared" si="8"/>
        <v>20079</v>
      </c>
      <c r="P50" s="16">
        <v>0.9007267181051498</v>
      </c>
      <c r="Q50" s="7">
        <f>O50/O8</f>
        <v>0.051207830495679764</v>
      </c>
    </row>
    <row r="51" spans="1:16" ht="14.25" customHeight="1" thickBot="1">
      <c r="A51" s="25"/>
      <c r="B51" s="25" t="s">
        <v>19</v>
      </c>
      <c r="C51" s="34">
        <f t="shared" si="8"/>
        <v>0</v>
      </c>
      <c r="D51" s="34">
        <f t="shared" si="8"/>
        <v>0</v>
      </c>
      <c r="E51" s="34">
        <f t="shared" si="8"/>
        <v>0</v>
      </c>
      <c r="F51" s="34">
        <f t="shared" si="8"/>
        <v>0</v>
      </c>
      <c r="G51" s="34">
        <f t="shared" si="8"/>
        <v>0</v>
      </c>
      <c r="H51" s="34">
        <f t="shared" si="8"/>
        <v>1</v>
      </c>
      <c r="I51" s="34">
        <f t="shared" si="8"/>
        <v>0</v>
      </c>
      <c r="J51" s="34">
        <f t="shared" si="8"/>
        <v>10</v>
      </c>
      <c r="K51" s="34">
        <f t="shared" si="8"/>
        <v>0</v>
      </c>
      <c r="L51" s="34">
        <f t="shared" si="8"/>
        <v>0</v>
      </c>
      <c r="M51" s="34">
        <f t="shared" si="8"/>
        <v>0</v>
      </c>
      <c r="N51" s="35">
        <f t="shared" si="8"/>
        <v>0</v>
      </c>
      <c r="O51" s="44">
        <f t="shared" si="8"/>
        <v>11</v>
      </c>
      <c r="P51" s="16"/>
    </row>
    <row r="52" spans="1:17" ht="14.25" customHeight="1">
      <c r="A52" s="13" t="s">
        <v>36</v>
      </c>
      <c r="B52" s="13" t="s">
        <v>18</v>
      </c>
      <c r="C52" s="14">
        <v>5</v>
      </c>
      <c r="D52" s="14">
        <v>2</v>
      </c>
      <c r="E52" s="14">
        <v>111</v>
      </c>
      <c r="F52" s="14">
        <v>8</v>
      </c>
      <c r="G52" s="14">
        <v>67</v>
      </c>
      <c r="H52" s="14">
        <v>44</v>
      </c>
      <c r="I52" s="14">
        <v>201</v>
      </c>
      <c r="J52" s="14">
        <v>191</v>
      </c>
      <c r="K52" s="14">
        <v>27</v>
      </c>
      <c r="L52" s="14">
        <v>50</v>
      </c>
      <c r="M52" s="14">
        <v>69</v>
      </c>
      <c r="N52" s="15">
        <v>0</v>
      </c>
      <c r="O52" s="43">
        <v>775</v>
      </c>
      <c r="P52" s="16">
        <v>0.9171597633136095</v>
      </c>
      <c r="Q52" s="7">
        <f>O52/O4</f>
        <v>0.002667630455734545</v>
      </c>
    </row>
    <row r="53" spans="1:16" ht="14.25" customHeight="1">
      <c r="A53" s="18"/>
      <c r="B53" s="18" t="s">
        <v>19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3">
        <v>0</v>
      </c>
      <c r="O53" s="37">
        <v>0</v>
      </c>
      <c r="P53" s="16"/>
    </row>
    <row r="54" spans="1:17" ht="14.25" customHeight="1">
      <c r="A54" s="18"/>
      <c r="B54" s="21" t="s">
        <v>20</v>
      </c>
      <c r="C54" s="38">
        <v>0</v>
      </c>
      <c r="D54" s="38">
        <v>0</v>
      </c>
      <c r="E54" s="38">
        <v>0</v>
      </c>
      <c r="F54" s="38">
        <v>101</v>
      </c>
      <c r="G54" s="38">
        <v>1063</v>
      </c>
      <c r="H54" s="38">
        <v>205</v>
      </c>
      <c r="I54" s="38">
        <v>873</v>
      </c>
      <c r="J54" s="38">
        <v>2864</v>
      </c>
      <c r="K54" s="38">
        <v>1106</v>
      </c>
      <c r="L54" s="38">
        <v>186</v>
      </c>
      <c r="M54" s="38">
        <v>0</v>
      </c>
      <c r="N54" s="39">
        <v>0</v>
      </c>
      <c r="O54" s="40">
        <v>6398</v>
      </c>
      <c r="P54" s="16">
        <v>1.0231888693427156</v>
      </c>
      <c r="Q54" s="7">
        <f>O54/O6</f>
        <v>0.06297987951332834</v>
      </c>
    </row>
    <row r="55" spans="1:16" ht="14.25" customHeight="1">
      <c r="A55" s="18"/>
      <c r="B55" s="41" t="s">
        <v>19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v>0</v>
      </c>
      <c r="O55" s="42">
        <v>0</v>
      </c>
      <c r="P55" s="16"/>
    </row>
    <row r="56" spans="1:17" ht="14.25" customHeight="1">
      <c r="A56" s="18"/>
      <c r="B56" s="18" t="s">
        <v>37</v>
      </c>
      <c r="C56" s="22">
        <f aca="true" t="shared" si="9" ref="C56:O57">C52+C54</f>
        <v>5</v>
      </c>
      <c r="D56" s="22">
        <f t="shared" si="9"/>
        <v>2</v>
      </c>
      <c r="E56" s="22">
        <f t="shared" si="9"/>
        <v>111</v>
      </c>
      <c r="F56" s="22">
        <f t="shared" si="9"/>
        <v>109</v>
      </c>
      <c r="G56" s="22">
        <f t="shared" si="9"/>
        <v>1130</v>
      </c>
      <c r="H56" s="22">
        <f t="shared" si="9"/>
        <v>249</v>
      </c>
      <c r="I56" s="22">
        <f t="shared" si="9"/>
        <v>1074</v>
      </c>
      <c r="J56" s="22">
        <f t="shared" si="9"/>
        <v>3055</v>
      </c>
      <c r="K56" s="22">
        <f t="shared" si="9"/>
        <v>1133</v>
      </c>
      <c r="L56" s="22">
        <f t="shared" si="9"/>
        <v>236</v>
      </c>
      <c r="M56" s="22">
        <f t="shared" si="9"/>
        <v>69</v>
      </c>
      <c r="N56" s="23">
        <f t="shared" si="9"/>
        <v>0</v>
      </c>
      <c r="O56" s="37">
        <f t="shared" si="9"/>
        <v>7173</v>
      </c>
      <c r="P56" s="16">
        <v>1.0105663567202028</v>
      </c>
      <c r="Q56" s="7">
        <f>O56/O8</f>
        <v>0.018293429361298418</v>
      </c>
    </row>
    <row r="57" spans="1:16" ht="14.25" customHeight="1" thickBot="1">
      <c r="A57" s="25"/>
      <c r="B57" s="25" t="s">
        <v>19</v>
      </c>
      <c r="C57" s="34">
        <f t="shared" si="9"/>
        <v>0</v>
      </c>
      <c r="D57" s="34">
        <f t="shared" si="9"/>
        <v>0</v>
      </c>
      <c r="E57" s="34">
        <f t="shared" si="9"/>
        <v>0</v>
      </c>
      <c r="F57" s="34">
        <f t="shared" si="9"/>
        <v>0</v>
      </c>
      <c r="G57" s="34">
        <f t="shared" si="9"/>
        <v>0</v>
      </c>
      <c r="H57" s="34">
        <f t="shared" si="9"/>
        <v>0</v>
      </c>
      <c r="I57" s="34">
        <f t="shared" si="9"/>
        <v>0</v>
      </c>
      <c r="J57" s="34">
        <f t="shared" si="9"/>
        <v>0</v>
      </c>
      <c r="K57" s="34">
        <f t="shared" si="9"/>
        <v>0</v>
      </c>
      <c r="L57" s="34">
        <f t="shared" si="9"/>
        <v>0</v>
      </c>
      <c r="M57" s="34">
        <f t="shared" si="9"/>
        <v>0</v>
      </c>
      <c r="N57" s="35">
        <f t="shared" si="9"/>
        <v>0</v>
      </c>
      <c r="O57" s="44">
        <f t="shared" si="9"/>
        <v>0</v>
      </c>
      <c r="P57" s="16"/>
    </row>
    <row r="58" ht="14.25" customHeight="1">
      <c r="A58" s="8"/>
    </row>
    <row r="59" ht="14.25" customHeight="1"/>
    <row r="60" ht="14.25" customHeight="1"/>
    <row r="61" ht="14.25" customHeight="1"/>
    <row r="62" ht="14.25" customHeight="1"/>
  </sheetData>
  <sheetProtection/>
  <printOptions/>
  <pageMargins left="0.25" right="0.25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原 拓也 (hara takuya)</cp:lastModifiedBy>
  <cp:lastPrinted>2014-09-29T05:05:30Z</cp:lastPrinted>
  <dcterms:created xsi:type="dcterms:W3CDTF">2012-02-01T04:57:34Z</dcterms:created>
  <dcterms:modified xsi:type="dcterms:W3CDTF">2014-11-10T07:50:04Z</dcterms:modified>
  <cp:category/>
  <cp:version/>
  <cp:contentType/>
  <cp:contentStatus/>
</cp:coreProperties>
</file>