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15" activeTab="0"/>
  </bookViews>
  <sheets>
    <sheet name="H27" sheetId="1" r:id="rId1"/>
  </sheets>
  <definedNames>
    <definedName name="_xlnm.Print_Area" localSheetId="0">'H27'!$A$1:$Q$57</definedName>
  </definedNames>
  <calcPr fullCalcOnLoad="1"/>
</workbook>
</file>

<file path=xl/sharedStrings.xml><?xml version="1.0" encoding="utf-8"?>
<sst xmlns="http://schemas.openxmlformats.org/spreadsheetml/2006/main" count="92" uniqueCount="35">
  <si>
    <r>
      <rPr>
        <sz val="10"/>
        <rFont val="ＭＳ Ｐ明朝"/>
        <family val="1"/>
      </rPr>
      <t>１　月</t>
    </r>
  </si>
  <si>
    <r>
      <rPr>
        <sz val="10"/>
        <rFont val="ＭＳ Ｐ明朝"/>
        <family val="1"/>
      </rPr>
      <t>２　月</t>
    </r>
  </si>
  <si>
    <r>
      <rPr>
        <sz val="10"/>
        <rFont val="ＭＳ Ｐ明朝"/>
        <family val="1"/>
      </rPr>
      <t>３　月</t>
    </r>
  </si>
  <si>
    <r>
      <rPr>
        <sz val="10"/>
        <rFont val="ＭＳ Ｐ明朝"/>
        <family val="1"/>
      </rPr>
      <t>４　月</t>
    </r>
  </si>
  <si>
    <r>
      <rPr>
        <sz val="10"/>
        <rFont val="ＭＳ Ｐ明朝"/>
        <family val="1"/>
      </rPr>
      <t>５　月</t>
    </r>
  </si>
  <si>
    <r>
      <rPr>
        <sz val="10"/>
        <rFont val="ＭＳ Ｐ明朝"/>
        <family val="1"/>
      </rPr>
      <t>６　月</t>
    </r>
  </si>
  <si>
    <r>
      <rPr>
        <sz val="10"/>
        <rFont val="ＭＳ Ｐ明朝"/>
        <family val="1"/>
      </rPr>
      <t>７　月</t>
    </r>
  </si>
  <si>
    <r>
      <rPr>
        <sz val="10"/>
        <rFont val="ＭＳ Ｐ明朝"/>
        <family val="1"/>
      </rPr>
      <t>８　月</t>
    </r>
  </si>
  <si>
    <r>
      <rPr>
        <sz val="10"/>
        <rFont val="ＭＳ Ｐ明朝"/>
        <family val="1"/>
      </rPr>
      <t>９　月</t>
    </r>
  </si>
  <si>
    <r>
      <rPr>
        <sz val="10"/>
        <rFont val="ＭＳ Ｐ明朝"/>
        <family val="1"/>
      </rPr>
      <t>１０月</t>
    </r>
  </si>
  <si>
    <r>
      <rPr>
        <sz val="10"/>
        <rFont val="ＭＳ Ｐ明朝"/>
        <family val="1"/>
      </rPr>
      <t>１１月</t>
    </r>
  </si>
  <si>
    <r>
      <rPr>
        <sz val="10"/>
        <rFont val="ＭＳ Ｐ明朝"/>
        <family val="1"/>
      </rPr>
      <t>１２月</t>
    </r>
  </si>
  <si>
    <r>
      <rPr>
        <sz val="10"/>
        <rFont val="ＭＳ Ｐ明朝"/>
        <family val="1"/>
      </rPr>
      <t>計</t>
    </r>
  </si>
  <si>
    <r>
      <rPr>
        <sz val="10"/>
        <color indexed="8"/>
        <rFont val="ＭＳ Ｐ明朝"/>
        <family val="1"/>
      </rPr>
      <t>前年比</t>
    </r>
  </si>
  <si>
    <r>
      <rPr>
        <sz val="10"/>
        <color indexed="8"/>
        <rFont val="ＭＳ Ｐ明朝"/>
        <family val="1"/>
      </rPr>
      <t>郡上市　計</t>
    </r>
  </si>
  <si>
    <r>
      <rPr>
        <sz val="10"/>
        <color indexed="8"/>
        <rFont val="ＭＳ Ｐ明朝"/>
        <family val="1"/>
      </rPr>
      <t>ホテル・旅館・民宿等</t>
    </r>
  </si>
  <si>
    <r>
      <rPr>
        <sz val="10"/>
        <color indexed="8"/>
        <rFont val="ＭＳ Ｐ明朝"/>
        <family val="1"/>
      </rPr>
      <t>　うち外国人</t>
    </r>
  </si>
  <si>
    <r>
      <rPr>
        <sz val="10"/>
        <color indexed="8"/>
        <rFont val="ＭＳ Ｐ明朝"/>
        <family val="1"/>
      </rPr>
      <t>キャンプ場</t>
    </r>
  </si>
  <si>
    <r>
      <rPr>
        <sz val="10"/>
        <color indexed="8"/>
        <rFont val="ＭＳ Ｐ明朝"/>
        <family val="1"/>
      </rPr>
      <t>未回答施設推計</t>
    </r>
  </si>
  <si>
    <r>
      <rPr>
        <sz val="10"/>
        <color indexed="8"/>
        <rFont val="ＭＳ Ｐ明朝"/>
        <family val="1"/>
      </rPr>
      <t>　うち外国人</t>
    </r>
  </si>
  <si>
    <r>
      <rPr>
        <sz val="10"/>
        <color indexed="8"/>
        <rFont val="ＭＳ Ｐ明朝"/>
        <family val="1"/>
      </rPr>
      <t>合計（回答</t>
    </r>
    <r>
      <rPr>
        <sz val="10"/>
        <color indexed="8"/>
        <rFont val="Century"/>
        <family val="1"/>
      </rPr>
      <t>+</t>
    </r>
    <r>
      <rPr>
        <sz val="10"/>
        <color indexed="8"/>
        <rFont val="ＭＳ Ｐ明朝"/>
        <family val="1"/>
      </rPr>
      <t>未回答推計）</t>
    </r>
  </si>
  <si>
    <r>
      <rPr>
        <sz val="10"/>
        <color indexed="8"/>
        <rFont val="ＭＳ Ｐ明朝"/>
        <family val="1"/>
      </rPr>
      <t>地域名</t>
    </r>
  </si>
  <si>
    <r>
      <rPr>
        <sz val="10"/>
        <color indexed="8"/>
        <rFont val="ＭＳ Ｐ明朝"/>
        <family val="1"/>
      </rPr>
      <t>構成比</t>
    </r>
  </si>
  <si>
    <r>
      <rPr>
        <sz val="10"/>
        <color indexed="8"/>
        <rFont val="ＭＳ Ｐ明朝"/>
        <family val="1"/>
      </rPr>
      <t>八幡</t>
    </r>
  </si>
  <si>
    <r>
      <rPr>
        <sz val="10"/>
        <color indexed="8"/>
        <rFont val="ＭＳ Ｐ明朝"/>
        <family val="1"/>
      </rPr>
      <t>合計</t>
    </r>
  </si>
  <si>
    <r>
      <rPr>
        <sz val="10"/>
        <color indexed="8"/>
        <rFont val="ＭＳ Ｐ明朝"/>
        <family val="1"/>
      </rPr>
      <t>大和</t>
    </r>
  </si>
  <si>
    <r>
      <rPr>
        <sz val="10"/>
        <color indexed="8"/>
        <rFont val="ＭＳ Ｐ明朝"/>
        <family val="1"/>
      </rPr>
      <t>白鳥</t>
    </r>
  </si>
  <si>
    <r>
      <rPr>
        <sz val="10"/>
        <color indexed="8"/>
        <rFont val="ＭＳ Ｐ明朝"/>
        <family val="1"/>
      </rPr>
      <t>高鷲</t>
    </r>
  </si>
  <si>
    <r>
      <rPr>
        <sz val="10"/>
        <color indexed="8"/>
        <rFont val="ＭＳ Ｐ明朝"/>
        <family val="1"/>
      </rPr>
      <t>美並</t>
    </r>
  </si>
  <si>
    <r>
      <rPr>
        <sz val="10"/>
        <color indexed="8"/>
        <rFont val="ＭＳ Ｐ明朝"/>
        <family val="1"/>
      </rPr>
      <t>明宝</t>
    </r>
  </si>
  <si>
    <r>
      <rPr>
        <sz val="10"/>
        <color indexed="8"/>
        <rFont val="ＭＳ Ｐ明朝"/>
        <family val="1"/>
      </rPr>
      <t>和良</t>
    </r>
  </si>
  <si>
    <t>単位：人</t>
  </si>
  <si>
    <t>前年比</t>
  </si>
  <si>
    <t>施設回答分計</t>
  </si>
  <si>
    <r>
      <rPr>
        <b/>
        <sz val="10"/>
        <color indexed="8"/>
        <rFont val="ＭＳ Ｐ明朝"/>
        <family val="1"/>
      </rPr>
      <t>平成２７年</t>
    </r>
    <r>
      <rPr>
        <b/>
        <sz val="10"/>
        <color indexed="8"/>
        <rFont val="Century"/>
        <family val="1"/>
      </rPr>
      <t xml:space="preserve"> </t>
    </r>
    <r>
      <rPr>
        <b/>
        <sz val="10"/>
        <color indexed="8"/>
        <rFont val="ＭＳ Ｐ明朝"/>
        <family val="1"/>
      </rPr>
      <t>市内宿泊施設宿泊客数調査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</si>
</sst>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10"/>
      <color indexed="8"/>
      <name val="Century"/>
      <family val="1"/>
    </font>
    <font>
      <sz val="10"/>
      <color indexed="8"/>
      <name val="Century"/>
      <family val="1"/>
    </font>
    <font>
      <sz val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vertical="center"/>
    </xf>
    <xf numFmtId="3" fontId="9" fillId="0" borderId="11" xfId="61" applyNumberFormat="1" applyFont="1" applyFill="1" applyBorder="1" applyAlignment="1">
      <alignment horizontal="center"/>
      <protection/>
    </xf>
    <xf numFmtId="3" fontId="9" fillId="0" borderId="12" xfId="61" applyNumberFormat="1" applyFont="1" applyFill="1" applyBorder="1" applyAlignment="1">
      <alignment horizontal="center"/>
      <protection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 shrinkToFit="1"/>
    </xf>
    <xf numFmtId="0" fontId="42" fillId="0" borderId="14" xfId="0" applyFont="1" applyBorder="1" applyAlignment="1">
      <alignment vertical="center" shrinkToFit="1"/>
    </xf>
    <xf numFmtId="3" fontId="42" fillId="0" borderId="15" xfId="0" applyNumberFormat="1" applyFont="1" applyBorder="1" applyAlignment="1">
      <alignment vertical="center"/>
    </xf>
    <xf numFmtId="3" fontId="42" fillId="0" borderId="16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vertical="center" shrinkToFit="1"/>
    </xf>
    <xf numFmtId="0" fontId="42" fillId="0" borderId="18" xfId="0" applyFont="1" applyBorder="1" applyAlignment="1">
      <alignment vertical="center" shrinkToFit="1"/>
    </xf>
    <xf numFmtId="0" fontId="42" fillId="0" borderId="19" xfId="0" applyFont="1" applyBorder="1" applyAlignment="1">
      <alignment vertical="center" shrinkToFit="1"/>
    </xf>
    <xf numFmtId="0" fontId="42" fillId="0" borderId="20" xfId="0" applyFont="1" applyBorder="1" applyAlignment="1">
      <alignment vertical="center" shrinkToFit="1"/>
    </xf>
    <xf numFmtId="3" fontId="42" fillId="0" borderId="21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2" fillId="0" borderId="18" xfId="0" applyFont="1" applyFill="1" applyBorder="1" applyAlignment="1">
      <alignment vertical="center" shrinkToFit="1"/>
    </xf>
    <xf numFmtId="3" fontId="9" fillId="0" borderId="23" xfId="61" applyNumberFormat="1" applyFont="1" applyFill="1" applyBorder="1">
      <alignment/>
      <protection/>
    </xf>
    <xf numFmtId="3" fontId="9" fillId="0" borderId="24" xfId="61" applyNumberFormat="1" applyFont="1" applyFill="1" applyBorder="1">
      <alignment/>
      <protection/>
    </xf>
    <xf numFmtId="3" fontId="9" fillId="0" borderId="25" xfId="61" applyNumberFormat="1" applyFont="1" applyFill="1" applyBorder="1">
      <alignment/>
      <protection/>
    </xf>
    <xf numFmtId="3" fontId="9" fillId="0" borderId="23" xfId="61" applyNumberFormat="1" applyFont="1" applyFill="1" applyBorder="1" applyProtection="1">
      <alignment/>
      <protection locked="0"/>
    </xf>
    <xf numFmtId="3" fontId="9" fillId="0" borderId="24" xfId="61" applyNumberFormat="1" applyFont="1" applyFill="1" applyBorder="1" applyProtection="1">
      <alignment/>
      <protection locked="0"/>
    </xf>
    <xf numFmtId="3" fontId="9" fillId="0" borderId="25" xfId="61" applyNumberFormat="1" applyFont="1" applyFill="1" applyBorder="1" applyProtection="1">
      <alignment/>
      <protection locked="0"/>
    </xf>
    <xf numFmtId="0" fontId="42" fillId="0" borderId="26" xfId="0" applyFont="1" applyBorder="1" applyAlignment="1">
      <alignment vertical="center" shrinkToFit="1"/>
    </xf>
    <xf numFmtId="3" fontId="9" fillId="0" borderId="27" xfId="61" applyNumberFormat="1" applyFont="1" applyFill="1" applyBorder="1" applyAlignment="1">
      <alignment horizontal="center"/>
      <protection/>
    </xf>
    <xf numFmtId="0" fontId="42" fillId="0" borderId="28" xfId="0" applyFont="1" applyBorder="1" applyAlignment="1">
      <alignment vertical="center" shrinkToFit="1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 shrinkToFit="1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58"/>
  <sheetViews>
    <sheetView tabSelected="1" view="pageBreakPreview" zoomScale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6.421875" style="1" customWidth="1"/>
    <col min="2" max="2" width="12.421875" style="1" customWidth="1"/>
    <col min="3" max="11" width="6.7109375" style="1" bestFit="1" customWidth="1"/>
    <col min="12" max="14" width="6.57421875" style="1" bestFit="1" customWidth="1"/>
    <col min="15" max="15" width="7.421875" style="1" bestFit="1" customWidth="1"/>
    <col min="16" max="16" width="7.421875" style="2" bestFit="1" customWidth="1"/>
    <col min="17" max="17" width="7.421875" style="1" customWidth="1"/>
    <col min="18" max="16384" width="9.00390625" style="1" customWidth="1"/>
  </cols>
  <sheetData>
    <row r="1" ht="15" customHeight="1">
      <c r="A1" s="52" t="s">
        <v>34</v>
      </c>
    </row>
    <row r="2" ht="15" customHeight="1" thickBot="1">
      <c r="O2" s="36" t="s">
        <v>31</v>
      </c>
    </row>
    <row r="3" spans="1:17" ht="15" customHeight="1" thickBot="1">
      <c r="A3" s="3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 t="s">
        <v>13</v>
      </c>
      <c r="Q3" s="8"/>
    </row>
    <row r="4" spans="1:18" ht="15" customHeight="1">
      <c r="A4" s="9" t="s">
        <v>14</v>
      </c>
      <c r="B4" s="10" t="s">
        <v>15</v>
      </c>
      <c r="C4" s="30">
        <f>C16+C22+C28+C34+C40+C46+C52</f>
        <v>35053</v>
      </c>
      <c r="D4" s="30">
        <f aca="true" t="shared" si="0" ref="D4:M4">D16+D22+D28+D34+D40+D46+D52</f>
        <v>32711</v>
      </c>
      <c r="E4" s="30">
        <f t="shared" si="0"/>
        <v>23620</v>
      </c>
      <c r="F4" s="30">
        <f t="shared" si="0"/>
        <v>13717</v>
      </c>
      <c r="G4" s="30">
        <f t="shared" si="0"/>
        <v>19519</v>
      </c>
      <c r="H4" s="30">
        <f t="shared" si="0"/>
        <v>12685</v>
      </c>
      <c r="I4" s="30">
        <f t="shared" si="0"/>
        <v>22842</v>
      </c>
      <c r="J4" s="30">
        <f t="shared" si="0"/>
        <v>40729</v>
      </c>
      <c r="K4" s="30">
        <f t="shared" si="0"/>
        <v>20794</v>
      </c>
      <c r="L4" s="30">
        <f t="shared" si="0"/>
        <v>16355</v>
      </c>
      <c r="M4" s="30">
        <f t="shared" si="0"/>
        <v>13214</v>
      </c>
      <c r="N4" s="30">
        <f>N16+N22+N28+N34+N40+N46+N52</f>
        <v>17440</v>
      </c>
      <c r="O4" s="31">
        <f>SUM(C4:N4)</f>
        <v>268679</v>
      </c>
      <c r="P4" s="13">
        <f aca="true" t="shared" si="1" ref="P4:P13">O4/R4</f>
        <v>0.9648919933202852</v>
      </c>
      <c r="R4" s="1">
        <v>278455</v>
      </c>
    </row>
    <row r="5" spans="1:18" ht="15" customHeight="1">
      <c r="A5" s="14"/>
      <c r="B5" s="15" t="s">
        <v>16</v>
      </c>
      <c r="C5" s="32">
        <f>C17+C23+C29+C35+C41+C47+C53</f>
        <v>355</v>
      </c>
      <c r="D5" s="32">
        <f aca="true" t="shared" si="2" ref="D5:M5">D17+D23+D29+D35+D41+D47+D53</f>
        <v>542</v>
      </c>
      <c r="E5" s="32">
        <f>E17+E23+E29+E35+E41+E47+E53</f>
        <v>272</v>
      </c>
      <c r="F5" s="32">
        <f t="shared" si="2"/>
        <v>1168</v>
      </c>
      <c r="G5" s="32">
        <f t="shared" si="2"/>
        <v>1319</v>
      </c>
      <c r="H5" s="32">
        <f t="shared" si="2"/>
        <v>424</v>
      </c>
      <c r="I5" s="32">
        <f t="shared" si="2"/>
        <v>552</v>
      </c>
      <c r="J5" s="32">
        <f t="shared" si="2"/>
        <v>859</v>
      </c>
      <c r="K5" s="32">
        <f t="shared" si="2"/>
        <v>282</v>
      </c>
      <c r="L5" s="32">
        <f t="shared" si="2"/>
        <v>985</v>
      </c>
      <c r="M5" s="32">
        <f t="shared" si="2"/>
        <v>271</v>
      </c>
      <c r="N5" s="32">
        <f>N17+N23+N29+N35+N41+N47+N53</f>
        <v>900</v>
      </c>
      <c r="O5" s="33">
        <f>SUM(C5:N5)</f>
        <v>7929</v>
      </c>
      <c r="P5" s="13">
        <f t="shared" si="1"/>
        <v>1.2400688145136065</v>
      </c>
      <c r="R5" s="1">
        <v>6394</v>
      </c>
    </row>
    <row r="6" spans="1:18" ht="15" customHeight="1">
      <c r="A6" s="14"/>
      <c r="B6" s="16" t="s">
        <v>17</v>
      </c>
      <c r="C6" s="41">
        <f>C18+C24+C30+C36+C42+C48+C54</f>
        <v>2168</v>
      </c>
      <c r="D6" s="41">
        <f aca="true" t="shared" si="3" ref="D6:M6">D18+D24+D30+D36+D42+D48+D54</f>
        <v>1542</v>
      </c>
      <c r="E6" s="41">
        <f t="shared" si="3"/>
        <v>1184</v>
      </c>
      <c r="F6" s="41">
        <f t="shared" si="3"/>
        <v>2008</v>
      </c>
      <c r="G6" s="41">
        <f t="shared" si="3"/>
        <v>10865</v>
      </c>
      <c r="H6" s="41">
        <f>H18+H24+H30+H36+H42+H48+H54</f>
        <v>9244</v>
      </c>
      <c r="I6" s="41">
        <f t="shared" si="3"/>
        <v>13082</v>
      </c>
      <c r="J6" s="41">
        <f t="shared" si="3"/>
        <v>27856</v>
      </c>
      <c r="K6" s="41">
        <f t="shared" si="3"/>
        <v>11341</v>
      </c>
      <c r="L6" s="41">
        <f t="shared" si="3"/>
        <v>5486</v>
      </c>
      <c r="M6" s="41">
        <f t="shared" si="3"/>
        <v>1168</v>
      </c>
      <c r="N6" s="41">
        <f>N18+N24+N30+N36+N42+N48+N54</f>
        <v>1719</v>
      </c>
      <c r="O6" s="42">
        <f>SUM(C6:N6)</f>
        <v>87663</v>
      </c>
      <c r="P6" s="13">
        <f t="shared" si="1"/>
        <v>1.1836913811960734</v>
      </c>
      <c r="R6" s="1">
        <v>74059</v>
      </c>
    </row>
    <row r="7" spans="1:18" ht="15" customHeight="1" thickBot="1">
      <c r="A7" s="14"/>
      <c r="B7" s="15" t="s">
        <v>16</v>
      </c>
      <c r="C7" s="41">
        <f>C19+C25+C31+C37+C43+C49+C55</f>
        <v>27</v>
      </c>
      <c r="D7" s="41">
        <f aca="true" t="shared" si="4" ref="D7:M7">D19+D25+D31+D37+D43+D49+D55</f>
        <v>10</v>
      </c>
      <c r="E7" s="41">
        <f t="shared" si="4"/>
        <v>4</v>
      </c>
      <c r="F7" s="41">
        <f t="shared" si="4"/>
        <v>0</v>
      </c>
      <c r="G7" s="41">
        <f t="shared" si="4"/>
        <v>39</v>
      </c>
      <c r="H7" s="41">
        <f t="shared" si="4"/>
        <v>26</v>
      </c>
      <c r="I7" s="41">
        <f t="shared" si="4"/>
        <v>45</v>
      </c>
      <c r="J7" s="41">
        <f t="shared" si="4"/>
        <v>193</v>
      </c>
      <c r="K7" s="41">
        <f t="shared" si="4"/>
        <v>34</v>
      </c>
      <c r="L7" s="41">
        <f t="shared" si="4"/>
        <v>34</v>
      </c>
      <c r="M7" s="41">
        <f t="shared" si="4"/>
        <v>7</v>
      </c>
      <c r="N7" s="41">
        <f>N19+N25+N31+N37+N43+N49+N55</f>
        <v>0</v>
      </c>
      <c r="O7" s="42">
        <f>SUM(C7:N7)</f>
        <v>419</v>
      </c>
      <c r="P7" s="13">
        <f t="shared" si="1"/>
        <v>2.1377551020408165</v>
      </c>
      <c r="R7" s="1">
        <v>196</v>
      </c>
    </row>
    <row r="8" spans="1:18" ht="15" customHeight="1">
      <c r="A8" s="14"/>
      <c r="B8" s="51" t="s">
        <v>33</v>
      </c>
      <c r="C8" s="11">
        <f>C4+C6</f>
        <v>37221</v>
      </c>
      <c r="D8" s="11">
        <f aca="true" t="shared" si="5" ref="D8:M8">D4+D6</f>
        <v>34253</v>
      </c>
      <c r="E8" s="11">
        <f t="shared" si="5"/>
        <v>24804</v>
      </c>
      <c r="F8" s="11">
        <f t="shared" si="5"/>
        <v>15725</v>
      </c>
      <c r="G8" s="11">
        <f t="shared" si="5"/>
        <v>30384</v>
      </c>
      <c r="H8" s="11">
        <f t="shared" si="5"/>
        <v>21929</v>
      </c>
      <c r="I8" s="11">
        <f t="shared" si="5"/>
        <v>35924</v>
      </c>
      <c r="J8" s="11">
        <f t="shared" si="5"/>
        <v>68585</v>
      </c>
      <c r="K8" s="11">
        <f t="shared" si="5"/>
        <v>32135</v>
      </c>
      <c r="L8" s="11">
        <f t="shared" si="5"/>
        <v>21841</v>
      </c>
      <c r="M8" s="11">
        <f t="shared" si="5"/>
        <v>14382</v>
      </c>
      <c r="N8" s="11">
        <f>N4+N6</f>
        <v>19159</v>
      </c>
      <c r="O8" s="12">
        <f>O4+O6</f>
        <v>356342</v>
      </c>
      <c r="P8" s="13">
        <f t="shared" si="1"/>
        <v>1.0108591431829659</v>
      </c>
      <c r="R8" s="1">
        <v>352514</v>
      </c>
    </row>
    <row r="9" spans="1:18" ht="15" customHeight="1" thickBot="1">
      <c r="A9" s="14"/>
      <c r="B9" s="17" t="s">
        <v>16</v>
      </c>
      <c r="C9" s="18">
        <f>C5+C7</f>
        <v>382</v>
      </c>
      <c r="D9" s="18">
        <f>D5+D7</f>
        <v>552</v>
      </c>
      <c r="E9" s="18">
        <f aca="true" t="shared" si="6" ref="E9:M9">E5+E7</f>
        <v>276</v>
      </c>
      <c r="F9" s="18">
        <f t="shared" si="6"/>
        <v>1168</v>
      </c>
      <c r="G9" s="18">
        <f t="shared" si="6"/>
        <v>1358</v>
      </c>
      <c r="H9" s="18">
        <f t="shared" si="6"/>
        <v>450</v>
      </c>
      <c r="I9" s="18">
        <f t="shared" si="6"/>
        <v>597</v>
      </c>
      <c r="J9" s="18">
        <f t="shared" si="6"/>
        <v>1052</v>
      </c>
      <c r="K9" s="18">
        <f t="shared" si="6"/>
        <v>316</v>
      </c>
      <c r="L9" s="18">
        <f t="shared" si="6"/>
        <v>1019</v>
      </c>
      <c r="M9" s="18">
        <f t="shared" si="6"/>
        <v>278</v>
      </c>
      <c r="N9" s="18">
        <f>N5+N7</f>
        <v>900</v>
      </c>
      <c r="O9" s="19">
        <f>O5+O7</f>
        <v>8348</v>
      </c>
      <c r="P9" s="13">
        <f t="shared" si="1"/>
        <v>1.2667678300455236</v>
      </c>
      <c r="R9" s="1">
        <v>6590</v>
      </c>
    </row>
    <row r="10" spans="1:18" ht="15" customHeight="1">
      <c r="A10" s="14"/>
      <c r="B10" s="20" t="s">
        <v>18</v>
      </c>
      <c r="C10" s="21">
        <v>17344</v>
      </c>
      <c r="D10" s="21">
        <v>15948</v>
      </c>
      <c r="E10" s="21">
        <v>11195</v>
      </c>
      <c r="F10" s="21">
        <v>6343</v>
      </c>
      <c r="G10" s="22">
        <v>11190</v>
      </c>
      <c r="H10" s="22">
        <v>7444</v>
      </c>
      <c r="I10" s="21">
        <v>13272</v>
      </c>
      <c r="J10" s="22">
        <v>24763</v>
      </c>
      <c r="K10" s="21">
        <v>11904</v>
      </c>
      <c r="L10" s="21">
        <v>8271</v>
      </c>
      <c r="M10" s="21">
        <v>5815</v>
      </c>
      <c r="N10" s="21">
        <v>8338</v>
      </c>
      <c r="O10" s="23">
        <v>141827</v>
      </c>
      <c r="P10" s="13">
        <f t="shared" si="1"/>
        <v>1.5256941232156112</v>
      </c>
      <c r="R10" s="1">
        <v>92959</v>
      </c>
    </row>
    <row r="11" spans="1:18" ht="15" customHeight="1" thickBot="1">
      <c r="A11" s="14"/>
      <c r="B11" s="20" t="s">
        <v>19</v>
      </c>
      <c r="C11" s="24">
        <v>178</v>
      </c>
      <c r="D11" s="24">
        <v>257</v>
      </c>
      <c r="E11" s="24">
        <v>125</v>
      </c>
      <c r="F11" s="24">
        <v>471</v>
      </c>
      <c r="G11" s="25">
        <v>500</v>
      </c>
      <c r="H11" s="25">
        <v>153</v>
      </c>
      <c r="I11" s="24">
        <v>220</v>
      </c>
      <c r="J11" s="25">
        <v>380</v>
      </c>
      <c r="K11" s="24">
        <v>117</v>
      </c>
      <c r="L11" s="24">
        <v>386</v>
      </c>
      <c r="M11" s="24">
        <v>112</v>
      </c>
      <c r="N11" s="24">
        <v>392</v>
      </c>
      <c r="O11" s="26">
        <v>3322</v>
      </c>
      <c r="P11" s="13">
        <f t="shared" si="1"/>
        <v>1.9113924050632911</v>
      </c>
      <c r="R11" s="1">
        <v>1738</v>
      </c>
    </row>
    <row r="12" spans="1:18" ht="15" customHeight="1">
      <c r="A12" s="14"/>
      <c r="B12" s="10" t="s">
        <v>20</v>
      </c>
      <c r="C12" s="37">
        <f>C8+C10</f>
        <v>54565</v>
      </c>
      <c r="D12" s="37">
        <f aca="true" t="shared" si="7" ref="D12:M12">D8+D10</f>
        <v>50201</v>
      </c>
      <c r="E12" s="37">
        <f t="shared" si="7"/>
        <v>35999</v>
      </c>
      <c r="F12" s="37">
        <f t="shared" si="7"/>
        <v>22068</v>
      </c>
      <c r="G12" s="37">
        <f t="shared" si="7"/>
        <v>41574</v>
      </c>
      <c r="H12" s="37">
        <f t="shared" si="7"/>
        <v>29373</v>
      </c>
      <c r="I12" s="37">
        <f t="shared" si="7"/>
        <v>49196</v>
      </c>
      <c r="J12" s="37">
        <f t="shared" si="7"/>
        <v>93348</v>
      </c>
      <c r="K12" s="37">
        <f t="shared" si="7"/>
        <v>44039</v>
      </c>
      <c r="L12" s="37">
        <f t="shared" si="7"/>
        <v>30112</v>
      </c>
      <c r="M12" s="37">
        <f t="shared" si="7"/>
        <v>20197</v>
      </c>
      <c r="N12" s="37">
        <f>N8+N10</f>
        <v>27497</v>
      </c>
      <c r="O12" s="38">
        <f>O8+O10</f>
        <v>498169</v>
      </c>
      <c r="P12" s="13">
        <f t="shared" si="1"/>
        <v>1.1182922421785384</v>
      </c>
      <c r="R12" s="1">
        <v>445473</v>
      </c>
    </row>
    <row r="13" spans="1:18" ht="15" customHeight="1" thickBot="1">
      <c r="A13" s="27"/>
      <c r="B13" s="17" t="s">
        <v>19</v>
      </c>
      <c r="C13" s="39">
        <f>C9+C11</f>
        <v>560</v>
      </c>
      <c r="D13" s="39">
        <f aca="true" t="shared" si="8" ref="D13:M13">D9+D11</f>
        <v>809</v>
      </c>
      <c r="E13" s="39">
        <f t="shared" si="8"/>
        <v>401</v>
      </c>
      <c r="F13" s="39">
        <f t="shared" si="8"/>
        <v>1639</v>
      </c>
      <c r="G13" s="39">
        <f t="shared" si="8"/>
        <v>1858</v>
      </c>
      <c r="H13" s="39">
        <f t="shared" si="8"/>
        <v>603</v>
      </c>
      <c r="I13" s="39">
        <f t="shared" si="8"/>
        <v>817</v>
      </c>
      <c r="J13" s="39">
        <f t="shared" si="8"/>
        <v>1432</v>
      </c>
      <c r="K13" s="39">
        <f t="shared" si="8"/>
        <v>433</v>
      </c>
      <c r="L13" s="39">
        <f t="shared" si="8"/>
        <v>1405</v>
      </c>
      <c r="M13" s="39">
        <f t="shared" si="8"/>
        <v>390</v>
      </c>
      <c r="N13" s="39">
        <f>N9+N11</f>
        <v>1292</v>
      </c>
      <c r="O13" s="40">
        <f>O9+O11</f>
        <v>11670</v>
      </c>
      <c r="P13" s="13">
        <f t="shared" si="1"/>
        <v>1.4012968299711817</v>
      </c>
      <c r="R13" s="1">
        <v>8328</v>
      </c>
    </row>
    <row r="14" ht="15" customHeight="1" thickBot="1">
      <c r="P14" s="13"/>
    </row>
    <row r="15" spans="1:17" ht="15" customHeight="1" thickBot="1">
      <c r="A15" s="3" t="s">
        <v>21</v>
      </c>
      <c r="B15" s="4"/>
      <c r="C15" s="5" t="s">
        <v>0</v>
      </c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28" t="s">
        <v>11</v>
      </c>
      <c r="O15" s="6" t="s">
        <v>12</v>
      </c>
      <c r="P15" s="48" t="s">
        <v>32</v>
      </c>
      <c r="Q15" s="7" t="s">
        <v>22</v>
      </c>
    </row>
    <row r="16" spans="1:18" ht="15" customHeight="1">
      <c r="A16" s="15" t="s">
        <v>23</v>
      </c>
      <c r="B16" s="15" t="s">
        <v>15</v>
      </c>
      <c r="C16" s="41">
        <v>3152</v>
      </c>
      <c r="D16" s="41">
        <v>3781</v>
      </c>
      <c r="E16" s="41">
        <v>4540</v>
      </c>
      <c r="F16" s="41">
        <v>4330</v>
      </c>
      <c r="G16" s="41">
        <v>4520</v>
      </c>
      <c r="H16" s="41">
        <v>4332</v>
      </c>
      <c r="I16" s="41">
        <v>5417</v>
      </c>
      <c r="J16" s="41">
        <v>9646</v>
      </c>
      <c r="K16" s="41">
        <v>5037</v>
      </c>
      <c r="L16" s="30">
        <v>4883</v>
      </c>
      <c r="M16" s="30">
        <v>4515</v>
      </c>
      <c r="N16" s="31">
        <v>3562</v>
      </c>
      <c r="O16" s="43">
        <v>57715</v>
      </c>
      <c r="P16" s="13">
        <f>O16/R16</f>
        <v>1.0483153210425937</v>
      </c>
      <c r="Q16" s="13">
        <f>O16/O4</f>
        <v>0.2148102382396838</v>
      </c>
      <c r="R16" s="1">
        <v>55055</v>
      </c>
    </row>
    <row r="17" spans="1:18" ht="15" customHeight="1">
      <c r="A17" s="15"/>
      <c r="B17" s="15" t="s">
        <v>16</v>
      </c>
      <c r="C17" s="41">
        <v>139</v>
      </c>
      <c r="D17" s="41">
        <v>120</v>
      </c>
      <c r="E17" s="41">
        <v>48</v>
      </c>
      <c r="F17" s="41">
        <v>803</v>
      </c>
      <c r="G17" s="41">
        <v>895</v>
      </c>
      <c r="H17" s="41">
        <v>196</v>
      </c>
      <c r="I17" s="41">
        <v>118</v>
      </c>
      <c r="J17" s="41">
        <v>192</v>
      </c>
      <c r="K17" s="41">
        <v>126</v>
      </c>
      <c r="L17" s="41">
        <v>536</v>
      </c>
      <c r="M17" s="41">
        <v>167</v>
      </c>
      <c r="N17" s="42">
        <v>509</v>
      </c>
      <c r="O17" s="43">
        <v>3849</v>
      </c>
      <c r="P17" s="13"/>
      <c r="Q17" s="13"/>
      <c r="R17" s="1">
        <v>3396</v>
      </c>
    </row>
    <row r="18" spans="1:18" ht="15" customHeight="1">
      <c r="A18" s="15"/>
      <c r="B18" s="16" t="s">
        <v>17</v>
      </c>
      <c r="C18" s="44">
        <v>0</v>
      </c>
      <c r="D18" s="44">
        <v>0</v>
      </c>
      <c r="E18" s="44">
        <v>0</v>
      </c>
      <c r="F18" s="44">
        <v>1426</v>
      </c>
      <c r="G18" s="44">
        <v>6254</v>
      </c>
      <c r="H18" s="44">
        <v>6515</v>
      </c>
      <c r="I18" s="44">
        <v>5269</v>
      </c>
      <c r="J18" s="44">
        <v>4500</v>
      </c>
      <c r="K18" s="44">
        <v>2965</v>
      </c>
      <c r="L18" s="44">
        <v>2450</v>
      </c>
      <c r="M18" s="44">
        <v>0</v>
      </c>
      <c r="N18" s="45">
        <v>0</v>
      </c>
      <c r="O18" s="46">
        <v>29379</v>
      </c>
      <c r="P18" s="13">
        <f>O18/R18</f>
        <v>0.9923996757194974</v>
      </c>
      <c r="Q18" s="13">
        <f>O18/O6</f>
        <v>0.3351356900858971</v>
      </c>
      <c r="R18" s="1">
        <v>29604</v>
      </c>
    </row>
    <row r="19" spans="1:18" ht="15" customHeight="1">
      <c r="A19" s="15"/>
      <c r="B19" s="29" t="s">
        <v>16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3">
        <v>0</v>
      </c>
      <c r="O19" s="47">
        <v>0</v>
      </c>
      <c r="P19" s="13"/>
      <c r="Q19" s="13"/>
      <c r="R19" s="1">
        <v>10</v>
      </c>
    </row>
    <row r="20" spans="1:18" ht="15" customHeight="1">
      <c r="A20" s="15"/>
      <c r="B20" s="15" t="s">
        <v>24</v>
      </c>
      <c r="C20" s="41">
        <f aca="true" t="shared" si="9" ref="C20:N20">C16+C18</f>
        <v>3152</v>
      </c>
      <c r="D20" s="41">
        <f t="shared" si="9"/>
        <v>3781</v>
      </c>
      <c r="E20" s="41">
        <f t="shared" si="9"/>
        <v>4540</v>
      </c>
      <c r="F20" s="41">
        <f t="shared" si="9"/>
        <v>5756</v>
      </c>
      <c r="G20" s="41">
        <f t="shared" si="9"/>
        <v>10774</v>
      </c>
      <c r="H20" s="41">
        <f t="shared" si="9"/>
        <v>10847</v>
      </c>
      <c r="I20" s="41">
        <f t="shared" si="9"/>
        <v>10686</v>
      </c>
      <c r="J20" s="41">
        <f t="shared" si="9"/>
        <v>14146</v>
      </c>
      <c r="K20" s="41">
        <f t="shared" si="9"/>
        <v>8002</v>
      </c>
      <c r="L20" s="41">
        <f t="shared" si="9"/>
        <v>7333</v>
      </c>
      <c r="M20" s="41">
        <f t="shared" si="9"/>
        <v>4515</v>
      </c>
      <c r="N20" s="42">
        <f t="shared" si="9"/>
        <v>3562</v>
      </c>
      <c r="O20" s="43">
        <f>O16+O18</f>
        <v>87094</v>
      </c>
      <c r="P20" s="13">
        <f>O20/R20</f>
        <v>1.0287624469932317</v>
      </c>
      <c r="Q20" s="13">
        <f>O20/O12</f>
        <v>0.17482822094510095</v>
      </c>
      <c r="R20" s="1">
        <v>84659</v>
      </c>
    </row>
    <row r="21" spans="1:18" ht="15" customHeight="1" thickBot="1">
      <c r="A21" s="15"/>
      <c r="B21" s="15" t="s">
        <v>16</v>
      </c>
      <c r="C21" s="41">
        <f aca="true" t="shared" si="10" ref="C21:O21">C17+C19</f>
        <v>139</v>
      </c>
      <c r="D21" s="41">
        <f t="shared" si="10"/>
        <v>120</v>
      </c>
      <c r="E21" s="41">
        <f t="shared" si="10"/>
        <v>48</v>
      </c>
      <c r="F21" s="41">
        <f t="shared" si="10"/>
        <v>803</v>
      </c>
      <c r="G21" s="41">
        <f t="shared" si="10"/>
        <v>895</v>
      </c>
      <c r="H21" s="41">
        <f t="shared" si="10"/>
        <v>196</v>
      </c>
      <c r="I21" s="41">
        <f t="shared" si="10"/>
        <v>118</v>
      </c>
      <c r="J21" s="41">
        <f t="shared" si="10"/>
        <v>192</v>
      </c>
      <c r="K21" s="41">
        <f t="shared" si="10"/>
        <v>126</v>
      </c>
      <c r="L21" s="41">
        <f t="shared" si="10"/>
        <v>536</v>
      </c>
      <c r="M21" s="41">
        <f t="shared" si="10"/>
        <v>167</v>
      </c>
      <c r="N21" s="42">
        <f t="shared" si="10"/>
        <v>509</v>
      </c>
      <c r="O21" s="43">
        <f t="shared" si="10"/>
        <v>3849</v>
      </c>
      <c r="P21" s="13"/>
      <c r="Q21" s="13"/>
      <c r="R21" s="1">
        <v>3406</v>
      </c>
    </row>
    <row r="22" spans="1:18" ht="15" customHeight="1">
      <c r="A22" s="10" t="s">
        <v>25</v>
      </c>
      <c r="B22" s="10" t="s">
        <v>15</v>
      </c>
      <c r="C22" s="30">
        <v>188</v>
      </c>
      <c r="D22" s="30">
        <v>161</v>
      </c>
      <c r="E22" s="30">
        <v>48</v>
      </c>
      <c r="F22" s="30">
        <v>19</v>
      </c>
      <c r="G22" s="30">
        <v>98</v>
      </c>
      <c r="H22" s="30">
        <v>71</v>
      </c>
      <c r="I22" s="30">
        <v>340</v>
      </c>
      <c r="J22" s="30">
        <v>366</v>
      </c>
      <c r="K22" s="30">
        <v>172</v>
      </c>
      <c r="L22" s="30">
        <v>92</v>
      </c>
      <c r="M22" s="30">
        <v>103</v>
      </c>
      <c r="N22" s="31">
        <v>112</v>
      </c>
      <c r="O22" s="49">
        <v>1770</v>
      </c>
      <c r="P22" s="13">
        <f>O22/R22</f>
        <v>0.775975449364314</v>
      </c>
      <c r="Q22" s="13">
        <f>O22/O4</f>
        <v>0.006587786913007715</v>
      </c>
      <c r="R22" s="1">
        <v>2281</v>
      </c>
    </row>
    <row r="23" spans="1:18" ht="15" customHeight="1">
      <c r="A23" s="15"/>
      <c r="B23" s="15" t="s">
        <v>16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41">
        <v>5</v>
      </c>
      <c r="K23" s="41">
        <v>0</v>
      </c>
      <c r="L23" s="41">
        <v>0</v>
      </c>
      <c r="M23" s="41">
        <v>9</v>
      </c>
      <c r="N23" s="42">
        <v>0</v>
      </c>
      <c r="O23" s="43">
        <v>15</v>
      </c>
      <c r="P23" s="13"/>
      <c r="Q23" s="13"/>
      <c r="R23" s="1">
        <v>0</v>
      </c>
    </row>
    <row r="24" spans="1:18" ht="15" customHeight="1">
      <c r="A24" s="15"/>
      <c r="B24" s="16" t="s">
        <v>17</v>
      </c>
      <c r="C24" s="44">
        <v>247</v>
      </c>
      <c r="D24" s="44">
        <v>104</v>
      </c>
      <c r="E24" s="44">
        <v>0</v>
      </c>
      <c r="F24" s="44">
        <v>0</v>
      </c>
      <c r="G24" s="44">
        <v>995</v>
      </c>
      <c r="H24" s="44">
        <v>164</v>
      </c>
      <c r="I24" s="44">
        <v>1583</v>
      </c>
      <c r="J24" s="44">
        <v>1017</v>
      </c>
      <c r="K24" s="44">
        <v>144</v>
      </c>
      <c r="L24" s="44">
        <v>19</v>
      </c>
      <c r="M24" s="44">
        <v>46</v>
      </c>
      <c r="N24" s="45">
        <v>248</v>
      </c>
      <c r="O24" s="46">
        <v>4567</v>
      </c>
      <c r="P24" s="13">
        <f>O24/R24</f>
        <v>1.3377270064440538</v>
      </c>
      <c r="Q24" s="13">
        <f>O24/O6</f>
        <v>0.05209723600606869</v>
      </c>
      <c r="R24" s="1">
        <v>3414</v>
      </c>
    </row>
    <row r="25" spans="1:18" ht="15" customHeight="1">
      <c r="A25" s="15"/>
      <c r="B25" s="29" t="s">
        <v>16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  <c r="O25" s="47">
        <v>0</v>
      </c>
      <c r="P25" s="13"/>
      <c r="Q25" s="13"/>
      <c r="R25" s="1">
        <v>0</v>
      </c>
    </row>
    <row r="26" spans="1:18" ht="15" customHeight="1">
      <c r="A26" s="15"/>
      <c r="B26" s="15" t="s">
        <v>24</v>
      </c>
      <c r="C26" s="41">
        <f aca="true" t="shared" si="11" ref="C26:O26">C22+C24</f>
        <v>435</v>
      </c>
      <c r="D26" s="41">
        <f t="shared" si="11"/>
        <v>265</v>
      </c>
      <c r="E26" s="41">
        <f t="shared" si="11"/>
        <v>48</v>
      </c>
      <c r="F26" s="41">
        <f t="shared" si="11"/>
        <v>19</v>
      </c>
      <c r="G26" s="41">
        <f t="shared" si="11"/>
        <v>1093</v>
      </c>
      <c r="H26" s="41">
        <f t="shared" si="11"/>
        <v>235</v>
      </c>
      <c r="I26" s="41">
        <f t="shared" si="11"/>
        <v>1923</v>
      </c>
      <c r="J26" s="41">
        <f t="shared" si="11"/>
        <v>1383</v>
      </c>
      <c r="K26" s="41">
        <f t="shared" si="11"/>
        <v>316</v>
      </c>
      <c r="L26" s="41">
        <f t="shared" si="11"/>
        <v>111</v>
      </c>
      <c r="M26" s="41">
        <f t="shared" si="11"/>
        <v>149</v>
      </c>
      <c r="N26" s="42">
        <f t="shared" si="11"/>
        <v>360</v>
      </c>
      <c r="O26" s="43">
        <f t="shared" si="11"/>
        <v>6337</v>
      </c>
      <c r="P26" s="13">
        <f>O26/R26</f>
        <v>1.1127304653204566</v>
      </c>
      <c r="Q26" s="13">
        <f>O26/O12</f>
        <v>0.012720582774118824</v>
      </c>
      <c r="R26" s="1">
        <v>5695</v>
      </c>
    </row>
    <row r="27" spans="1:18" ht="15" customHeight="1" thickBot="1">
      <c r="A27" s="15"/>
      <c r="B27" s="15" t="s">
        <v>16</v>
      </c>
      <c r="C27" s="41">
        <f aca="true" t="shared" si="12" ref="C27:O27">C23+C25</f>
        <v>0</v>
      </c>
      <c r="D27" s="41">
        <f t="shared" si="12"/>
        <v>0</v>
      </c>
      <c r="E27" s="41">
        <f t="shared" si="12"/>
        <v>0</v>
      </c>
      <c r="F27" s="41">
        <f t="shared" si="12"/>
        <v>0</v>
      </c>
      <c r="G27" s="41">
        <f t="shared" si="12"/>
        <v>0</v>
      </c>
      <c r="H27" s="41">
        <f t="shared" si="12"/>
        <v>0</v>
      </c>
      <c r="I27" s="41">
        <f t="shared" si="12"/>
        <v>1</v>
      </c>
      <c r="J27" s="41">
        <f t="shared" si="12"/>
        <v>5</v>
      </c>
      <c r="K27" s="41">
        <f t="shared" si="12"/>
        <v>0</v>
      </c>
      <c r="L27" s="41">
        <f t="shared" si="12"/>
        <v>0</v>
      </c>
      <c r="M27" s="41">
        <f t="shared" si="12"/>
        <v>9</v>
      </c>
      <c r="N27" s="42">
        <f t="shared" si="12"/>
        <v>0</v>
      </c>
      <c r="O27" s="43">
        <f t="shared" si="12"/>
        <v>15</v>
      </c>
      <c r="P27" s="13"/>
      <c r="Q27" s="13"/>
      <c r="R27" s="1">
        <v>0</v>
      </c>
    </row>
    <row r="28" spans="1:18" ht="15" customHeight="1">
      <c r="A28" s="10" t="s">
        <v>26</v>
      </c>
      <c r="B28" s="10" t="s">
        <v>15</v>
      </c>
      <c r="C28" s="30">
        <v>2876</v>
      </c>
      <c r="D28" s="30">
        <v>2377</v>
      </c>
      <c r="E28" s="30">
        <v>2186</v>
      </c>
      <c r="F28" s="30">
        <v>1416</v>
      </c>
      <c r="G28" s="30">
        <v>1380</v>
      </c>
      <c r="H28" s="30">
        <v>1350</v>
      </c>
      <c r="I28" s="30">
        <v>1781</v>
      </c>
      <c r="J28" s="30">
        <v>3096</v>
      </c>
      <c r="K28" s="30">
        <v>2252</v>
      </c>
      <c r="L28" s="30">
        <v>1858</v>
      </c>
      <c r="M28" s="30">
        <v>1100</v>
      </c>
      <c r="N28" s="31">
        <v>1625</v>
      </c>
      <c r="O28" s="49">
        <v>23297</v>
      </c>
      <c r="P28" s="13">
        <f>O28/R28</f>
        <v>0.6220495567659938</v>
      </c>
      <c r="Q28" s="13">
        <f>O28/O4</f>
        <v>0.0867094190465202</v>
      </c>
      <c r="R28" s="1">
        <v>37452</v>
      </c>
    </row>
    <row r="29" spans="1:18" ht="15" customHeight="1">
      <c r="A29" s="15"/>
      <c r="B29" s="15" t="s">
        <v>16</v>
      </c>
      <c r="C29" s="41">
        <v>8</v>
      </c>
      <c r="D29" s="41">
        <v>12</v>
      </c>
      <c r="E29" s="41">
        <v>6</v>
      </c>
      <c r="F29" s="41">
        <v>47</v>
      </c>
      <c r="G29" s="41">
        <v>29</v>
      </c>
      <c r="H29" s="41">
        <v>5</v>
      </c>
      <c r="I29" s="41">
        <v>3</v>
      </c>
      <c r="J29" s="41">
        <v>3</v>
      </c>
      <c r="K29" s="41">
        <v>2</v>
      </c>
      <c r="L29" s="41">
        <v>1</v>
      </c>
      <c r="M29" s="41">
        <v>0</v>
      </c>
      <c r="N29" s="42">
        <v>33</v>
      </c>
      <c r="O29" s="43">
        <v>149</v>
      </c>
      <c r="P29" s="13"/>
      <c r="Q29" s="13"/>
      <c r="R29" s="1">
        <v>122</v>
      </c>
    </row>
    <row r="30" spans="1:18" ht="15" customHeight="1">
      <c r="A30" s="15"/>
      <c r="B30" s="16" t="s">
        <v>17</v>
      </c>
      <c r="C30" s="44">
        <v>179</v>
      </c>
      <c r="D30" s="44">
        <v>122</v>
      </c>
      <c r="E30" s="44">
        <v>47</v>
      </c>
      <c r="F30" s="44">
        <v>37</v>
      </c>
      <c r="G30" s="44">
        <v>262</v>
      </c>
      <c r="H30" s="44">
        <v>43</v>
      </c>
      <c r="I30" s="44">
        <v>470</v>
      </c>
      <c r="J30" s="44">
        <v>1663</v>
      </c>
      <c r="K30" s="44">
        <v>561</v>
      </c>
      <c r="L30" s="44">
        <v>171</v>
      </c>
      <c r="M30" s="44">
        <v>50</v>
      </c>
      <c r="N30" s="45">
        <v>164</v>
      </c>
      <c r="O30" s="46">
        <v>3769</v>
      </c>
      <c r="P30" s="13">
        <f>O30/R30</f>
        <v>1.603147596767333</v>
      </c>
      <c r="Q30" s="13">
        <f>O30/O6</f>
        <v>0.04299419367349965</v>
      </c>
      <c r="R30" s="1">
        <v>2351</v>
      </c>
    </row>
    <row r="31" spans="1:18" ht="15" customHeight="1">
      <c r="A31" s="15"/>
      <c r="B31" s="29" t="s">
        <v>16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0</v>
      </c>
      <c r="O31" s="47">
        <v>0</v>
      </c>
      <c r="P31" s="13"/>
      <c r="Q31" s="13"/>
      <c r="R31" s="1">
        <v>0</v>
      </c>
    </row>
    <row r="32" spans="1:18" ht="15" customHeight="1">
      <c r="A32" s="15"/>
      <c r="B32" s="15" t="s">
        <v>24</v>
      </c>
      <c r="C32" s="41">
        <f aca="true" t="shared" si="13" ref="C32:O32">C28+C30</f>
        <v>3055</v>
      </c>
      <c r="D32" s="41">
        <f t="shared" si="13"/>
        <v>2499</v>
      </c>
      <c r="E32" s="41">
        <f t="shared" si="13"/>
        <v>2233</v>
      </c>
      <c r="F32" s="41">
        <f t="shared" si="13"/>
        <v>1453</v>
      </c>
      <c r="G32" s="41">
        <f t="shared" si="13"/>
        <v>1642</v>
      </c>
      <c r="H32" s="41">
        <f t="shared" si="13"/>
        <v>1393</v>
      </c>
      <c r="I32" s="41">
        <f t="shared" si="13"/>
        <v>2251</v>
      </c>
      <c r="J32" s="41">
        <f t="shared" si="13"/>
        <v>4759</v>
      </c>
      <c r="K32" s="41">
        <f t="shared" si="13"/>
        <v>2813</v>
      </c>
      <c r="L32" s="41">
        <f t="shared" si="13"/>
        <v>2029</v>
      </c>
      <c r="M32" s="41">
        <f t="shared" si="13"/>
        <v>1150</v>
      </c>
      <c r="N32" s="42">
        <f t="shared" si="13"/>
        <v>1789</v>
      </c>
      <c r="O32" s="43">
        <f t="shared" si="13"/>
        <v>27066</v>
      </c>
      <c r="P32" s="13">
        <f>O32/R32</f>
        <v>0.6799989950506243</v>
      </c>
      <c r="Q32" s="13">
        <f>O32/O12</f>
        <v>0.05433095997543003</v>
      </c>
      <c r="R32" s="1">
        <v>39803</v>
      </c>
    </row>
    <row r="33" spans="1:18" ht="15" customHeight="1" thickBot="1">
      <c r="A33" s="17"/>
      <c r="B33" s="17" t="s">
        <v>16</v>
      </c>
      <c r="C33" s="34">
        <f aca="true" t="shared" si="14" ref="C33:O33">C29+C31</f>
        <v>8</v>
      </c>
      <c r="D33" s="34">
        <f t="shared" si="14"/>
        <v>12</v>
      </c>
      <c r="E33" s="34">
        <f t="shared" si="14"/>
        <v>6</v>
      </c>
      <c r="F33" s="34">
        <f t="shared" si="14"/>
        <v>47</v>
      </c>
      <c r="G33" s="34">
        <f t="shared" si="14"/>
        <v>29</v>
      </c>
      <c r="H33" s="34">
        <f t="shared" si="14"/>
        <v>5</v>
      </c>
      <c r="I33" s="34">
        <f t="shared" si="14"/>
        <v>3</v>
      </c>
      <c r="J33" s="34">
        <f t="shared" si="14"/>
        <v>3</v>
      </c>
      <c r="K33" s="34">
        <f t="shared" si="14"/>
        <v>2</v>
      </c>
      <c r="L33" s="34">
        <f t="shared" si="14"/>
        <v>1</v>
      </c>
      <c r="M33" s="34">
        <f t="shared" si="14"/>
        <v>0</v>
      </c>
      <c r="N33" s="35">
        <f t="shared" si="14"/>
        <v>33</v>
      </c>
      <c r="O33" s="50">
        <f t="shared" si="14"/>
        <v>149</v>
      </c>
      <c r="P33" s="13"/>
      <c r="Q33" s="13"/>
      <c r="R33" s="1">
        <v>122</v>
      </c>
    </row>
    <row r="34" spans="1:18" ht="15" customHeight="1">
      <c r="A34" s="15" t="s">
        <v>27</v>
      </c>
      <c r="B34" s="15" t="s">
        <v>15</v>
      </c>
      <c r="C34" s="41">
        <v>26523</v>
      </c>
      <c r="D34" s="41">
        <v>24426</v>
      </c>
      <c r="E34" s="41">
        <v>15543</v>
      </c>
      <c r="F34" s="41">
        <v>7716</v>
      </c>
      <c r="G34" s="41">
        <v>12544</v>
      </c>
      <c r="H34" s="41">
        <v>6399</v>
      </c>
      <c r="I34" s="41">
        <v>13356</v>
      </c>
      <c r="J34" s="41">
        <v>23731</v>
      </c>
      <c r="K34" s="41">
        <v>12101</v>
      </c>
      <c r="L34" s="41">
        <v>8652</v>
      </c>
      <c r="M34" s="41">
        <v>6880</v>
      </c>
      <c r="N34" s="42">
        <v>11416</v>
      </c>
      <c r="O34" s="43">
        <v>169287</v>
      </c>
      <c r="P34" s="13">
        <f>O34/R34</f>
        <v>1.01051783315923</v>
      </c>
      <c r="Q34" s="13">
        <f>O34/O4</f>
        <v>0.6300715723968007</v>
      </c>
      <c r="R34" s="1">
        <v>167525</v>
      </c>
    </row>
    <row r="35" spans="1:18" ht="15" customHeight="1">
      <c r="A35" s="15"/>
      <c r="B35" s="15" t="s">
        <v>16</v>
      </c>
      <c r="C35" s="41">
        <v>208</v>
      </c>
      <c r="D35" s="41">
        <v>402</v>
      </c>
      <c r="E35" s="41">
        <v>218</v>
      </c>
      <c r="F35" s="41">
        <v>318</v>
      </c>
      <c r="G35" s="41">
        <v>389</v>
      </c>
      <c r="H35" s="41">
        <v>219</v>
      </c>
      <c r="I35" s="41">
        <v>430</v>
      </c>
      <c r="J35" s="41">
        <v>658</v>
      </c>
      <c r="K35" s="41">
        <v>154</v>
      </c>
      <c r="L35" s="41">
        <v>440</v>
      </c>
      <c r="M35" s="41">
        <v>76</v>
      </c>
      <c r="N35" s="42">
        <v>355</v>
      </c>
      <c r="O35" s="43">
        <v>3867</v>
      </c>
      <c r="P35" s="13"/>
      <c r="Q35" s="13"/>
      <c r="R35" s="1">
        <v>2831</v>
      </c>
    </row>
    <row r="36" spans="1:18" ht="15" customHeight="1">
      <c r="A36" s="15"/>
      <c r="B36" s="16" t="s">
        <v>17</v>
      </c>
      <c r="C36" s="44">
        <v>1687</v>
      </c>
      <c r="D36" s="44">
        <v>1258</v>
      </c>
      <c r="E36" s="44">
        <v>862</v>
      </c>
      <c r="F36" s="44">
        <v>354</v>
      </c>
      <c r="G36" s="44">
        <v>1947</v>
      </c>
      <c r="H36" s="44">
        <v>1960</v>
      </c>
      <c r="I36" s="44">
        <v>3742</v>
      </c>
      <c r="J36" s="44">
        <v>14154</v>
      </c>
      <c r="K36" s="44">
        <v>5447</v>
      </c>
      <c r="L36" s="44">
        <v>2184</v>
      </c>
      <c r="M36" s="44">
        <v>670</v>
      </c>
      <c r="N36" s="45">
        <v>1193</v>
      </c>
      <c r="O36" s="46">
        <v>35458</v>
      </c>
      <c r="P36" s="13">
        <f>O36/R36</f>
        <v>1.4580968829673493</v>
      </c>
      <c r="Q36" s="13">
        <f>O36/O6</f>
        <v>0.40448079577472823</v>
      </c>
      <c r="R36" s="1">
        <v>24318</v>
      </c>
    </row>
    <row r="37" spans="1:18" ht="15" customHeight="1">
      <c r="A37" s="15"/>
      <c r="B37" s="29" t="s">
        <v>16</v>
      </c>
      <c r="C37" s="32">
        <v>27</v>
      </c>
      <c r="D37" s="32">
        <v>10</v>
      </c>
      <c r="E37" s="32">
        <v>4</v>
      </c>
      <c r="F37" s="32">
        <v>0</v>
      </c>
      <c r="G37" s="32">
        <v>39</v>
      </c>
      <c r="H37" s="32">
        <v>26</v>
      </c>
      <c r="I37" s="32">
        <v>44</v>
      </c>
      <c r="J37" s="32">
        <v>72</v>
      </c>
      <c r="K37" s="32">
        <v>33</v>
      </c>
      <c r="L37" s="32">
        <v>33</v>
      </c>
      <c r="M37" s="32">
        <v>7</v>
      </c>
      <c r="N37" s="33">
        <v>0</v>
      </c>
      <c r="O37" s="47">
        <v>295</v>
      </c>
      <c r="P37" s="13"/>
      <c r="Q37" s="13"/>
      <c r="R37" s="1">
        <v>95</v>
      </c>
    </row>
    <row r="38" spans="1:18" ht="15" customHeight="1">
      <c r="A38" s="15"/>
      <c r="B38" s="15" t="s">
        <v>24</v>
      </c>
      <c r="C38" s="41">
        <f aca="true" t="shared" si="15" ref="C38:O38">C34+C36</f>
        <v>28210</v>
      </c>
      <c r="D38" s="41">
        <f t="shared" si="15"/>
        <v>25684</v>
      </c>
      <c r="E38" s="41">
        <f t="shared" si="15"/>
        <v>16405</v>
      </c>
      <c r="F38" s="41">
        <f t="shared" si="15"/>
        <v>8070</v>
      </c>
      <c r="G38" s="41">
        <f t="shared" si="15"/>
        <v>14491</v>
      </c>
      <c r="H38" s="41">
        <f t="shared" si="15"/>
        <v>8359</v>
      </c>
      <c r="I38" s="41">
        <f t="shared" si="15"/>
        <v>17098</v>
      </c>
      <c r="J38" s="41">
        <f t="shared" si="15"/>
        <v>37885</v>
      </c>
      <c r="K38" s="41">
        <f t="shared" si="15"/>
        <v>17548</v>
      </c>
      <c r="L38" s="41">
        <f t="shared" si="15"/>
        <v>10836</v>
      </c>
      <c r="M38" s="41">
        <f t="shared" si="15"/>
        <v>7550</v>
      </c>
      <c r="N38" s="42">
        <f t="shared" si="15"/>
        <v>12609</v>
      </c>
      <c r="O38" s="43">
        <f t="shared" si="15"/>
        <v>204745</v>
      </c>
      <c r="P38" s="13">
        <f>O38/R38</f>
        <v>1.0672529099315586</v>
      </c>
      <c r="Q38" s="13">
        <f>O38/O12</f>
        <v>0.41099506392409</v>
      </c>
      <c r="R38" s="1">
        <v>191843</v>
      </c>
    </row>
    <row r="39" spans="1:18" ht="15" customHeight="1" thickBot="1">
      <c r="A39" s="17"/>
      <c r="B39" s="17" t="s">
        <v>16</v>
      </c>
      <c r="C39" s="34">
        <f aca="true" t="shared" si="16" ref="C39:O39">C35+C37</f>
        <v>235</v>
      </c>
      <c r="D39" s="34">
        <f t="shared" si="16"/>
        <v>412</v>
      </c>
      <c r="E39" s="34">
        <f t="shared" si="16"/>
        <v>222</v>
      </c>
      <c r="F39" s="34">
        <f t="shared" si="16"/>
        <v>318</v>
      </c>
      <c r="G39" s="34">
        <f t="shared" si="16"/>
        <v>428</v>
      </c>
      <c r="H39" s="34">
        <f t="shared" si="16"/>
        <v>245</v>
      </c>
      <c r="I39" s="34">
        <f t="shared" si="16"/>
        <v>474</v>
      </c>
      <c r="J39" s="34">
        <f t="shared" si="16"/>
        <v>730</v>
      </c>
      <c r="K39" s="34">
        <f t="shared" si="16"/>
        <v>187</v>
      </c>
      <c r="L39" s="34">
        <f t="shared" si="16"/>
        <v>473</v>
      </c>
      <c r="M39" s="34">
        <f t="shared" si="16"/>
        <v>83</v>
      </c>
      <c r="N39" s="35">
        <f t="shared" si="16"/>
        <v>355</v>
      </c>
      <c r="O39" s="50">
        <f t="shared" si="16"/>
        <v>4162</v>
      </c>
      <c r="P39" s="13"/>
      <c r="Q39" s="13"/>
      <c r="R39" s="1">
        <v>2926</v>
      </c>
    </row>
    <row r="40" spans="1:18" ht="15" customHeight="1">
      <c r="A40" s="15" t="s">
        <v>28</v>
      </c>
      <c r="B40" s="15" t="s">
        <v>15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3">
        <v>0</v>
      </c>
      <c r="P40" s="13" t="e">
        <f>O40/R40</f>
        <v>#DIV/0!</v>
      </c>
      <c r="Q40" s="13">
        <f>O40/O4</f>
        <v>0</v>
      </c>
      <c r="R40" s="1">
        <v>0</v>
      </c>
    </row>
    <row r="41" spans="1:18" ht="15" customHeight="1">
      <c r="A41" s="15"/>
      <c r="B41" s="15" t="s">
        <v>16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2">
        <v>0</v>
      </c>
      <c r="O41" s="43">
        <v>0</v>
      </c>
      <c r="P41" s="13"/>
      <c r="Q41" s="13"/>
      <c r="R41" s="1">
        <v>0</v>
      </c>
    </row>
    <row r="42" spans="1:18" ht="15" customHeight="1">
      <c r="A42" s="15"/>
      <c r="B42" s="16" t="s">
        <v>17</v>
      </c>
      <c r="C42" s="44">
        <v>55</v>
      </c>
      <c r="D42" s="44">
        <v>58</v>
      </c>
      <c r="E42" s="44">
        <v>48</v>
      </c>
      <c r="F42" s="44">
        <v>63</v>
      </c>
      <c r="G42" s="44">
        <v>612</v>
      </c>
      <c r="H42" s="44">
        <v>254</v>
      </c>
      <c r="I42" s="44">
        <v>1098</v>
      </c>
      <c r="J42" s="44">
        <v>2669</v>
      </c>
      <c r="K42" s="44">
        <v>1061</v>
      </c>
      <c r="L42" s="44">
        <v>384</v>
      </c>
      <c r="M42" s="44">
        <v>326</v>
      </c>
      <c r="N42" s="45">
        <v>74</v>
      </c>
      <c r="O42" s="46">
        <v>6702</v>
      </c>
      <c r="P42" s="13">
        <f>O42/R42</f>
        <v>1.002843034565315</v>
      </c>
      <c r="Q42" s="13">
        <f>O42/O6</f>
        <v>0.07645186680811746</v>
      </c>
      <c r="R42" s="1">
        <v>6683</v>
      </c>
    </row>
    <row r="43" spans="1:18" ht="15" customHeight="1">
      <c r="A43" s="15"/>
      <c r="B43" s="29" t="s">
        <v>16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111</v>
      </c>
      <c r="K43" s="32">
        <v>1</v>
      </c>
      <c r="L43" s="32">
        <v>1</v>
      </c>
      <c r="M43" s="32">
        <v>0</v>
      </c>
      <c r="N43" s="33">
        <v>0</v>
      </c>
      <c r="O43" s="47">
        <v>114</v>
      </c>
      <c r="P43" s="13"/>
      <c r="Q43" s="13"/>
      <c r="R43" s="1">
        <v>73</v>
      </c>
    </row>
    <row r="44" spans="1:18" ht="15" customHeight="1">
      <c r="A44" s="15"/>
      <c r="B44" s="15" t="s">
        <v>24</v>
      </c>
      <c r="C44" s="41">
        <f aca="true" t="shared" si="17" ref="C44:O44">C40+C42</f>
        <v>55</v>
      </c>
      <c r="D44" s="41">
        <f t="shared" si="17"/>
        <v>58</v>
      </c>
      <c r="E44" s="41">
        <f t="shared" si="17"/>
        <v>48</v>
      </c>
      <c r="F44" s="41">
        <f t="shared" si="17"/>
        <v>63</v>
      </c>
      <c r="G44" s="41">
        <f t="shared" si="17"/>
        <v>612</v>
      </c>
      <c r="H44" s="41">
        <f t="shared" si="17"/>
        <v>254</v>
      </c>
      <c r="I44" s="41">
        <f t="shared" si="17"/>
        <v>1098</v>
      </c>
      <c r="J44" s="41">
        <f t="shared" si="17"/>
        <v>2669</v>
      </c>
      <c r="K44" s="41">
        <f t="shared" si="17"/>
        <v>1061</v>
      </c>
      <c r="L44" s="41">
        <f t="shared" si="17"/>
        <v>384</v>
      </c>
      <c r="M44" s="41">
        <f t="shared" si="17"/>
        <v>326</v>
      </c>
      <c r="N44" s="42">
        <f t="shared" si="17"/>
        <v>74</v>
      </c>
      <c r="O44" s="43">
        <f t="shared" si="17"/>
        <v>6702</v>
      </c>
      <c r="P44" s="13">
        <f>O44/R44</f>
        <v>1.002843034565315</v>
      </c>
      <c r="Q44" s="13">
        <f>O44/O12</f>
        <v>0.013453265859577774</v>
      </c>
      <c r="R44" s="1">
        <v>6683</v>
      </c>
    </row>
    <row r="45" spans="1:18" ht="15" customHeight="1" thickBot="1">
      <c r="A45" s="17"/>
      <c r="B45" s="17" t="s">
        <v>16</v>
      </c>
      <c r="C45" s="34">
        <f aca="true" t="shared" si="18" ref="C45:O45">C41+C43</f>
        <v>0</v>
      </c>
      <c r="D45" s="34">
        <f t="shared" si="18"/>
        <v>0</v>
      </c>
      <c r="E45" s="34">
        <f t="shared" si="18"/>
        <v>0</v>
      </c>
      <c r="F45" s="34">
        <f t="shared" si="18"/>
        <v>0</v>
      </c>
      <c r="G45" s="34">
        <f t="shared" si="18"/>
        <v>0</v>
      </c>
      <c r="H45" s="34">
        <f t="shared" si="18"/>
        <v>0</v>
      </c>
      <c r="I45" s="34">
        <f t="shared" si="18"/>
        <v>1</v>
      </c>
      <c r="J45" s="34">
        <f t="shared" si="18"/>
        <v>111</v>
      </c>
      <c r="K45" s="34">
        <f t="shared" si="18"/>
        <v>1</v>
      </c>
      <c r="L45" s="34">
        <f t="shared" si="18"/>
        <v>1</v>
      </c>
      <c r="M45" s="34">
        <f t="shared" si="18"/>
        <v>0</v>
      </c>
      <c r="N45" s="35">
        <f t="shared" si="18"/>
        <v>0</v>
      </c>
      <c r="O45" s="50">
        <f t="shared" si="18"/>
        <v>114</v>
      </c>
      <c r="P45" s="13"/>
      <c r="Q45" s="13"/>
      <c r="R45" s="1">
        <v>73</v>
      </c>
    </row>
    <row r="46" spans="1:18" ht="15" customHeight="1">
      <c r="A46" s="10" t="s">
        <v>29</v>
      </c>
      <c r="B46" s="10" t="s">
        <v>15</v>
      </c>
      <c r="C46" s="30">
        <v>2299</v>
      </c>
      <c r="D46" s="30">
        <v>1955</v>
      </c>
      <c r="E46" s="30">
        <v>1242</v>
      </c>
      <c r="F46" s="30">
        <v>234</v>
      </c>
      <c r="G46" s="30">
        <v>940</v>
      </c>
      <c r="H46" s="30">
        <v>487</v>
      </c>
      <c r="I46" s="30">
        <v>1749</v>
      </c>
      <c r="J46" s="30">
        <v>3625</v>
      </c>
      <c r="K46" s="30">
        <v>1168</v>
      </c>
      <c r="L46" s="30">
        <v>778</v>
      </c>
      <c r="M46" s="30">
        <v>551</v>
      </c>
      <c r="N46" s="31">
        <v>693</v>
      </c>
      <c r="O46" s="49">
        <v>15721</v>
      </c>
      <c r="P46" s="13">
        <f>O46/R46</f>
        <v>1.0519941113490363</v>
      </c>
      <c r="Q46" s="13">
        <f>O46/O4</f>
        <v>0.0585122022934431</v>
      </c>
      <c r="R46" s="1">
        <v>14944</v>
      </c>
    </row>
    <row r="47" spans="1:18" ht="15" customHeight="1">
      <c r="A47" s="15"/>
      <c r="B47" s="15" t="s">
        <v>16</v>
      </c>
      <c r="C47" s="41">
        <v>0</v>
      </c>
      <c r="D47" s="41">
        <v>8</v>
      </c>
      <c r="E47" s="41">
        <v>0</v>
      </c>
      <c r="F47" s="41">
        <v>0</v>
      </c>
      <c r="G47" s="41">
        <v>6</v>
      </c>
      <c r="H47" s="41">
        <v>4</v>
      </c>
      <c r="I47" s="41">
        <v>0</v>
      </c>
      <c r="J47" s="41">
        <v>1</v>
      </c>
      <c r="K47" s="41">
        <v>0</v>
      </c>
      <c r="L47" s="41">
        <v>0</v>
      </c>
      <c r="M47" s="41">
        <v>15</v>
      </c>
      <c r="N47" s="42">
        <v>3</v>
      </c>
      <c r="O47" s="43">
        <v>37</v>
      </c>
      <c r="P47" s="13"/>
      <c r="Q47" s="13"/>
      <c r="R47" s="1">
        <v>37</v>
      </c>
    </row>
    <row r="48" spans="1:18" ht="15" customHeight="1">
      <c r="A48" s="15"/>
      <c r="B48" s="16" t="s">
        <v>17</v>
      </c>
      <c r="C48" s="44">
        <v>0</v>
      </c>
      <c r="D48" s="44">
        <v>0</v>
      </c>
      <c r="E48" s="44">
        <v>227</v>
      </c>
      <c r="F48" s="44">
        <v>100</v>
      </c>
      <c r="G48" s="44">
        <v>187</v>
      </c>
      <c r="H48" s="44">
        <v>66</v>
      </c>
      <c r="I48" s="44">
        <v>437</v>
      </c>
      <c r="J48" s="44">
        <v>1977</v>
      </c>
      <c r="K48" s="44">
        <v>537</v>
      </c>
      <c r="L48" s="44">
        <v>84</v>
      </c>
      <c r="M48" s="44">
        <v>64</v>
      </c>
      <c r="N48" s="45">
        <v>40</v>
      </c>
      <c r="O48" s="46">
        <v>3719</v>
      </c>
      <c r="P48" s="13">
        <f>O48/R48</f>
        <v>1.310429880197322</v>
      </c>
      <c r="Q48" s="13">
        <f>O48/O6</f>
        <v>0.04242382761256174</v>
      </c>
      <c r="R48" s="1">
        <v>2838</v>
      </c>
    </row>
    <row r="49" spans="1:18" ht="15" customHeight="1">
      <c r="A49" s="15"/>
      <c r="B49" s="29" t="s">
        <v>16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3">
        <v>0</v>
      </c>
      <c r="O49" s="47">
        <v>0</v>
      </c>
      <c r="P49" s="13"/>
      <c r="Q49" s="13"/>
      <c r="R49" s="1">
        <v>18</v>
      </c>
    </row>
    <row r="50" spans="1:18" ht="15" customHeight="1">
      <c r="A50" s="15"/>
      <c r="B50" s="15" t="s">
        <v>24</v>
      </c>
      <c r="C50" s="41">
        <f aca="true" t="shared" si="19" ref="C50:O50">C46+C48</f>
        <v>2299</v>
      </c>
      <c r="D50" s="41">
        <f t="shared" si="19"/>
        <v>1955</v>
      </c>
      <c r="E50" s="41">
        <f t="shared" si="19"/>
        <v>1469</v>
      </c>
      <c r="F50" s="41">
        <f t="shared" si="19"/>
        <v>334</v>
      </c>
      <c r="G50" s="41">
        <f t="shared" si="19"/>
        <v>1127</v>
      </c>
      <c r="H50" s="41">
        <f t="shared" si="19"/>
        <v>553</v>
      </c>
      <c r="I50" s="41">
        <f t="shared" si="19"/>
        <v>2186</v>
      </c>
      <c r="J50" s="41">
        <f t="shared" si="19"/>
        <v>5602</v>
      </c>
      <c r="K50" s="41">
        <f t="shared" si="19"/>
        <v>1705</v>
      </c>
      <c r="L50" s="41">
        <f t="shared" si="19"/>
        <v>862</v>
      </c>
      <c r="M50" s="41">
        <f t="shared" si="19"/>
        <v>615</v>
      </c>
      <c r="N50" s="42">
        <f t="shared" si="19"/>
        <v>733</v>
      </c>
      <c r="O50" s="43">
        <f t="shared" si="19"/>
        <v>19440</v>
      </c>
      <c r="P50" s="13">
        <f>O50/R50</f>
        <v>1.0932403554155887</v>
      </c>
      <c r="Q50" s="13">
        <f>O50/O12</f>
        <v>0.03902290186663562</v>
      </c>
      <c r="R50" s="1">
        <v>17782</v>
      </c>
    </row>
    <row r="51" spans="1:18" ht="15" customHeight="1" thickBot="1">
      <c r="A51" s="17"/>
      <c r="B51" s="17" t="s">
        <v>16</v>
      </c>
      <c r="C51" s="34">
        <f aca="true" t="shared" si="20" ref="C51:O51">C47+C49</f>
        <v>0</v>
      </c>
      <c r="D51" s="34">
        <f t="shared" si="20"/>
        <v>8</v>
      </c>
      <c r="E51" s="34">
        <f t="shared" si="20"/>
        <v>0</v>
      </c>
      <c r="F51" s="34">
        <f t="shared" si="20"/>
        <v>0</v>
      </c>
      <c r="G51" s="34">
        <f t="shared" si="20"/>
        <v>6</v>
      </c>
      <c r="H51" s="34">
        <f t="shared" si="20"/>
        <v>4</v>
      </c>
      <c r="I51" s="34">
        <f t="shared" si="20"/>
        <v>0</v>
      </c>
      <c r="J51" s="34">
        <f t="shared" si="20"/>
        <v>1</v>
      </c>
      <c r="K51" s="34">
        <f t="shared" si="20"/>
        <v>0</v>
      </c>
      <c r="L51" s="34">
        <f t="shared" si="20"/>
        <v>0</v>
      </c>
      <c r="M51" s="34">
        <f t="shared" si="20"/>
        <v>15</v>
      </c>
      <c r="N51" s="35">
        <f t="shared" si="20"/>
        <v>3</v>
      </c>
      <c r="O51" s="50">
        <f t="shared" si="20"/>
        <v>37</v>
      </c>
      <c r="P51" s="13"/>
      <c r="Q51" s="13"/>
      <c r="R51" s="1">
        <v>55</v>
      </c>
    </row>
    <row r="52" spans="1:18" ht="15" customHeight="1">
      <c r="A52" s="10" t="s">
        <v>30</v>
      </c>
      <c r="B52" s="10" t="s">
        <v>15</v>
      </c>
      <c r="C52" s="30">
        <v>15</v>
      </c>
      <c r="D52" s="30">
        <v>11</v>
      </c>
      <c r="E52" s="30">
        <v>61</v>
      </c>
      <c r="F52" s="30">
        <v>2</v>
      </c>
      <c r="G52" s="30">
        <v>37</v>
      </c>
      <c r="H52" s="30">
        <v>46</v>
      </c>
      <c r="I52" s="30">
        <v>199</v>
      </c>
      <c r="J52" s="30">
        <v>265</v>
      </c>
      <c r="K52" s="30">
        <v>64</v>
      </c>
      <c r="L52" s="30">
        <v>92</v>
      </c>
      <c r="M52" s="30">
        <v>65</v>
      </c>
      <c r="N52" s="31">
        <v>32</v>
      </c>
      <c r="O52" s="49">
        <v>889</v>
      </c>
      <c r="P52" s="13">
        <f>O52/R52</f>
        <v>0.7420701168614358</v>
      </c>
      <c r="Q52" s="13">
        <f>O52/O4</f>
        <v>0.0033087811105445533</v>
      </c>
      <c r="R52" s="1">
        <v>1198</v>
      </c>
    </row>
    <row r="53" spans="1:18" ht="15" customHeight="1">
      <c r="A53" s="15"/>
      <c r="B53" s="15" t="s">
        <v>16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8</v>
      </c>
      <c r="M53" s="41">
        <v>4</v>
      </c>
      <c r="N53" s="42">
        <v>0</v>
      </c>
      <c r="O53" s="43">
        <v>12</v>
      </c>
      <c r="P53" s="13"/>
      <c r="Q53" s="13"/>
      <c r="R53" s="1">
        <v>8</v>
      </c>
    </row>
    <row r="54" spans="1:18" ht="15" customHeight="1">
      <c r="A54" s="15"/>
      <c r="B54" s="16" t="s">
        <v>17</v>
      </c>
      <c r="C54" s="44">
        <v>0</v>
      </c>
      <c r="D54" s="44">
        <v>0</v>
      </c>
      <c r="E54" s="44">
        <v>0</v>
      </c>
      <c r="F54" s="44">
        <v>28</v>
      </c>
      <c r="G54" s="44">
        <v>608</v>
      </c>
      <c r="H54" s="44">
        <v>242</v>
      </c>
      <c r="I54" s="44">
        <v>483</v>
      </c>
      <c r="J54" s="44">
        <v>1876</v>
      </c>
      <c r="K54" s="44">
        <v>626</v>
      </c>
      <c r="L54" s="44">
        <v>194</v>
      </c>
      <c r="M54" s="44">
        <v>12</v>
      </c>
      <c r="N54" s="45">
        <v>0</v>
      </c>
      <c r="O54" s="46">
        <v>4069</v>
      </c>
      <c r="P54" s="13">
        <f>O54/R54</f>
        <v>0.8387961245104102</v>
      </c>
      <c r="Q54" s="13">
        <f>O54/O6</f>
        <v>0.04641639003912711</v>
      </c>
      <c r="R54" s="1">
        <v>4851</v>
      </c>
    </row>
    <row r="55" spans="1:18" ht="15" customHeight="1">
      <c r="A55" s="15"/>
      <c r="B55" s="29" t="s">
        <v>16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10</v>
      </c>
      <c r="K55" s="32">
        <v>0</v>
      </c>
      <c r="L55" s="32">
        <v>0</v>
      </c>
      <c r="M55" s="32">
        <v>0</v>
      </c>
      <c r="N55" s="33">
        <v>0</v>
      </c>
      <c r="O55" s="47">
        <v>10</v>
      </c>
      <c r="P55" s="13"/>
      <c r="Q55" s="13"/>
      <c r="R55" s="1">
        <v>0</v>
      </c>
    </row>
    <row r="56" spans="1:18" ht="15" customHeight="1">
      <c r="A56" s="15"/>
      <c r="B56" s="15" t="s">
        <v>24</v>
      </c>
      <c r="C56" s="41">
        <f aca="true" t="shared" si="21" ref="C56:O56">C52+C54</f>
        <v>15</v>
      </c>
      <c r="D56" s="41">
        <f t="shared" si="21"/>
        <v>11</v>
      </c>
      <c r="E56" s="41">
        <f t="shared" si="21"/>
        <v>61</v>
      </c>
      <c r="F56" s="41">
        <f t="shared" si="21"/>
        <v>30</v>
      </c>
      <c r="G56" s="41">
        <f t="shared" si="21"/>
        <v>645</v>
      </c>
      <c r="H56" s="41">
        <f t="shared" si="21"/>
        <v>288</v>
      </c>
      <c r="I56" s="41">
        <f t="shared" si="21"/>
        <v>682</v>
      </c>
      <c r="J56" s="41">
        <f t="shared" si="21"/>
        <v>2141</v>
      </c>
      <c r="K56" s="41">
        <f t="shared" si="21"/>
        <v>690</v>
      </c>
      <c r="L56" s="41">
        <f t="shared" si="21"/>
        <v>286</v>
      </c>
      <c r="M56" s="41">
        <f t="shared" si="21"/>
        <v>77</v>
      </c>
      <c r="N56" s="42">
        <f t="shared" si="21"/>
        <v>32</v>
      </c>
      <c r="O56" s="43">
        <f t="shared" si="21"/>
        <v>4958</v>
      </c>
      <c r="P56" s="13">
        <f>O56/R56</f>
        <v>0.8196396098528682</v>
      </c>
      <c r="Q56" s="13">
        <f>O56/O12</f>
        <v>0.009952445856727336</v>
      </c>
      <c r="R56" s="1">
        <v>6049</v>
      </c>
    </row>
    <row r="57" spans="1:18" ht="15" customHeight="1" thickBot="1">
      <c r="A57" s="17"/>
      <c r="B57" s="17" t="s">
        <v>16</v>
      </c>
      <c r="C57" s="34">
        <f aca="true" t="shared" si="22" ref="C57:O57">C53+C55</f>
        <v>0</v>
      </c>
      <c r="D57" s="34">
        <f t="shared" si="22"/>
        <v>0</v>
      </c>
      <c r="E57" s="34">
        <f t="shared" si="22"/>
        <v>0</v>
      </c>
      <c r="F57" s="34">
        <f t="shared" si="22"/>
        <v>0</v>
      </c>
      <c r="G57" s="34">
        <f t="shared" si="22"/>
        <v>0</v>
      </c>
      <c r="H57" s="34">
        <f t="shared" si="22"/>
        <v>0</v>
      </c>
      <c r="I57" s="34">
        <f t="shared" si="22"/>
        <v>0</v>
      </c>
      <c r="J57" s="34">
        <f t="shared" si="22"/>
        <v>10</v>
      </c>
      <c r="K57" s="34">
        <f t="shared" si="22"/>
        <v>0</v>
      </c>
      <c r="L57" s="34">
        <f t="shared" si="22"/>
        <v>8</v>
      </c>
      <c r="M57" s="34">
        <f t="shared" si="22"/>
        <v>4</v>
      </c>
      <c r="N57" s="35">
        <f t="shared" si="22"/>
        <v>0</v>
      </c>
      <c r="O57" s="50">
        <f t="shared" si="22"/>
        <v>22</v>
      </c>
      <c r="P57" s="13"/>
      <c r="Q57" s="2"/>
      <c r="R57" s="1">
        <v>8</v>
      </c>
    </row>
    <row r="58" ht="15" customHeight="1">
      <c r="A58" s="2"/>
    </row>
    <row r="59" ht="15" customHeight="1"/>
    <row r="60" ht="1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</sheetData>
  <sheetProtection/>
  <printOptions/>
  <pageMargins left="0.25" right="0.25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原 拓也 (hara takuya)</cp:lastModifiedBy>
  <cp:lastPrinted>2016-02-29T06:35:44Z</cp:lastPrinted>
  <dcterms:created xsi:type="dcterms:W3CDTF">2012-02-01T04:57:34Z</dcterms:created>
  <dcterms:modified xsi:type="dcterms:W3CDTF">2016-06-13T00:10:56Z</dcterms:modified>
  <cp:category/>
  <cp:version/>
  <cp:contentType/>
  <cp:contentStatus/>
</cp:coreProperties>
</file>